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طلا\گزارش پرتفو\"/>
    </mc:Choice>
  </mc:AlternateContent>
  <xr:revisionPtr revIDLastSave="0" documentId="13_ncr:1_{FE33A77B-486F-456B-950D-0ABEABF47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3">درآمد!$A$1:$K$11</definedName>
    <definedName name="_xlnm.Print_Area" localSheetId="5">'درآمد سپرده بانکی'!$A$1:$K$11</definedName>
    <definedName name="_xlnm.Print_Area" localSheetId="4">'درآمد سرمایه گذاری در سهام'!$A$1:$V$11</definedName>
    <definedName name="_xlnm.Print_Area" localSheetId="8">'درآمد ناشی از تغییر قیمت اوراق'!$A$1:$S$10</definedName>
    <definedName name="_xlnm.Print_Area" localSheetId="6">'سایر درآمدها'!$A$1:$G$9</definedName>
    <definedName name="_xlnm.Print_Area" localSheetId="2">سپرده!$A$1:$L$13</definedName>
    <definedName name="_xlnm.Print_Area" localSheetId="1">سهام!$A$1:$AC$11</definedName>
    <definedName name="_xlnm.Print_Area" localSheetId="7">'سود سپرده بانکی'!$A$1:$N$11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21" l="1"/>
  <c r="J11" i="9"/>
  <c r="J10" i="9"/>
  <c r="J9" i="9"/>
  <c r="U11" i="9"/>
  <c r="U10" i="9"/>
  <c r="U9" i="9"/>
  <c r="S11" i="9"/>
  <c r="S10" i="9"/>
  <c r="S9" i="9"/>
  <c r="O11" i="9"/>
  <c r="H11" i="9"/>
  <c r="H10" i="9"/>
  <c r="H9" i="9"/>
  <c r="D11" i="9"/>
  <c r="I10" i="21"/>
  <c r="Q10" i="21"/>
  <c r="I11" i="18"/>
  <c r="M11" i="18"/>
  <c r="H11" i="13"/>
</calcChain>
</file>

<file path=xl/sharedStrings.xml><?xml version="1.0" encoding="utf-8"?>
<sst xmlns="http://schemas.openxmlformats.org/spreadsheetml/2006/main" count="155" uniqueCount="66">
  <si>
    <t>صندوق سرمایه گذاری در اوراق بهادار مبتنی بر طلای کیمیا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</si>
  <si>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</si>
  <si>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</si>
  <si>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</si>
  <si>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</si>
  <si>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</si>
  <si>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</si>
  <si>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</si>
  <si>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</si>
  <si>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</si>
  <si>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</si>
  <si>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</si>
  <si>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</si>
  <si>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</si>
  <si>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</si>
  <si>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</si>
  <si>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</si>
  <si>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</si>
  <si>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</si>
  <si>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CD1GOB0001</t>
  </si>
  <si>
    <t>سکه طلا CD1GOC0001</t>
  </si>
  <si>
    <t>جمع</t>
  </si>
  <si>
    <t>-4-1</t>
  </si>
  <si>
    <t>سپرده های بانکی</t>
  </si>
  <si>
    <t>مبلغ</t>
  </si>
  <si>
    <t>افزایش</t>
  </si>
  <si>
    <t>کاهش</t>
  </si>
  <si>
    <t>0.22%</t>
  </si>
  <si>
    <t>0.00%</t>
  </si>
  <si>
    <t>0.03%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</si>
  <si>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</si>
  <si>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</si>
  <si>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</si>
  <si>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</si>
  <si>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</si>
  <si>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</si>
  <si>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</si>
  <si>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</si>
  <si>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2-2</t>
  </si>
  <si>
    <t>3-2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</si>
  <si>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</si>
  <si>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</si>
  <si>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</si>
  <si>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</si>
  <si>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</si>
  <si>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</si>
  <si>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</si>
  <si>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</si>
  <si>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</si>
  <si>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</si>
  <si>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</si>
  <si>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</si>
  <si>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</si>
  <si>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</si>
  <si>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</si>
  <si>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</si>
  <si>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</si>
  <si>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</si>
  <si>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</si>
  <si>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</si>
  <si>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</si>
  <si>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</si>
  <si>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</si>
  <si>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سپرده بانکی</t>
  </si>
  <si>
    <t>درآمد حاصل از سرمایه گذاری در سپرده کالایی</t>
  </si>
  <si>
    <t>درآمد حاصل از سرمایه گذاری در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</si>
</sst>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9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Fill="1" applyAlignment="1">
      <alignment vertical="top"/>
    </xf>
    <xf numFmtId="0" fontId="0" fillId="0" borderId="6" xfId="0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3" fillId="0" borderId="8" xfId="0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9" fontId="4" fillId="0" borderId="0" xfId="2" applyFont="1" applyFill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4</xdr:row>
      <xdr:rowOff>409575</xdr:rowOff>
    </xdr:from>
    <xdr:to>
      <xdr:col>2</xdr:col>
      <xdr:colOff>1021079</xdr:colOff>
      <xdr:row>5</xdr:row>
      <xdr:rowOff>1225121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164584-E1EA-0704-E9D6-3A818D967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855821" y="1485900"/>
          <a:ext cx="4421504" cy="2377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20" sqref="A20"/>
    </sheetView>
  </sheetViews>
  <sheetFormatPr defaultRowHeight="12.75" x14ac:dyDescent="0.2"/>
  <cols>
    <col min="1" max="3" width="30.28515625" customWidth="1"/>
  </cols>
  <sheetData>
    <row r="1" spans="1:3" ht="29.1" customHeight="1" x14ac:dyDescent="0.2">
      <c r="A1" s="39" t="s">
        <v>0</v>
      </c>
      <c r="B1" s="39"/>
      <c r="C1" s="39"/>
    </row>
    <row r="2" spans="1:3" ht="21.75" customHeight="1" x14ac:dyDescent="0.2">
      <c r="A2" s="39" t="s">
        <v>1</v>
      </c>
      <c r="B2" s="39"/>
      <c r="C2" s="39"/>
    </row>
    <row r="3" spans="1:3" ht="21.75" customHeight="1" x14ac:dyDescent="0.2">
      <c r="A3" s="39" t="s">
        <v>2</v>
      </c>
      <c r="B3" s="39"/>
      <c r="C3" s="39"/>
    </row>
    <row r="5" spans="1:3" ht="123.6" customHeight="1" x14ac:dyDescent="0.2">
      <c r="A5" s="40"/>
      <c r="B5" s="40"/>
      <c r="C5" s="40"/>
    </row>
    <row r="6" spans="1:3" ht="123.6" customHeight="1" x14ac:dyDescent="0.2">
      <c r="A6" s="40"/>
      <c r="B6" s="40"/>
      <c r="C6" s="40"/>
    </row>
  </sheetData>
  <mergeCells count="4">
    <mergeCell ref="A1:C1"/>
    <mergeCell ref="A2:C2"/>
    <mergeCell ref="A3:C3"/>
    <mergeCell ref="A5:C6"/>
  </mergeCells>
  <pageMargins left="0.39" right="0.39" top="0.39" bottom="0.39" header="0" footer="0"/>
  <pageSetup paperSize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6"/>
  <sheetViews>
    <sheetView rightToLeft="1" workbookViewId="0">
      <selection activeCell="F24" sqref="F24"/>
    </sheetView>
  </sheetViews>
  <sheetFormatPr defaultRowHeight="12.75" x14ac:dyDescent="0.2"/>
  <cols>
    <col min="1" max="2" width="2.5703125" customWidth="1"/>
    <col min="3" max="3" width="29.85546875" customWidth="1"/>
    <col min="4" max="5" width="1.28515625" customWidth="1"/>
    <col min="6" max="6" width="11.7109375" customWidth="1"/>
    <col min="7" max="7" width="1.28515625" customWidth="1"/>
    <col min="8" max="8" width="18.7109375" customWidth="1"/>
    <col min="9" max="9" width="1.28515625" customWidth="1"/>
    <col min="10" max="10" width="18.85546875" customWidth="1"/>
    <col min="11" max="11" width="1.28515625" customWidth="1"/>
    <col min="12" max="12" width="14.28515625" customWidth="1"/>
    <col min="13" max="13" width="1.28515625" customWidth="1"/>
    <col min="14" max="14" width="19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24" x14ac:dyDescent="0.2">
      <c r="A4" s="1" t="s">
        <v>3</v>
      </c>
      <c r="B4" s="50" t="s">
        <v>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ht="24" x14ac:dyDescent="0.2">
      <c r="A5" s="50" t="s">
        <v>5</v>
      </c>
      <c r="B5" s="50"/>
      <c r="C5" s="50" t="s">
        <v>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 ht="21" x14ac:dyDescent="0.2">
      <c r="F6" s="46" t="s">
        <v>7</v>
      </c>
      <c r="G6" s="46"/>
      <c r="H6" s="46"/>
      <c r="I6" s="46"/>
      <c r="J6" s="46"/>
      <c r="L6" s="46" t="s">
        <v>8</v>
      </c>
      <c r="M6" s="46"/>
      <c r="N6" s="46"/>
      <c r="O6" s="46"/>
      <c r="P6" s="46"/>
      <c r="Q6" s="46"/>
      <c r="R6" s="46"/>
      <c r="T6" s="46" t="s">
        <v>9</v>
      </c>
      <c r="U6" s="46"/>
      <c r="V6" s="46"/>
      <c r="W6" s="46"/>
      <c r="X6" s="46"/>
      <c r="Y6" s="46"/>
      <c r="Z6" s="46"/>
      <c r="AA6" s="46"/>
      <c r="AB6" s="46"/>
    </row>
    <row r="7" spans="1:28" ht="21" x14ac:dyDescent="0.2">
      <c r="F7" s="3"/>
      <c r="G7" s="3"/>
      <c r="H7" s="3"/>
      <c r="I7" s="3"/>
      <c r="J7" s="3"/>
      <c r="L7" s="49" t="s">
        <v>10</v>
      </c>
      <c r="M7" s="49"/>
      <c r="N7" s="49"/>
      <c r="O7" s="3"/>
      <c r="P7" s="49" t="s">
        <v>11</v>
      </c>
      <c r="Q7" s="49"/>
      <c r="R7" s="49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46" t="s">
        <v>12</v>
      </c>
      <c r="B8" s="46"/>
      <c r="C8" s="46"/>
      <c r="E8" s="46" t="s">
        <v>13</v>
      </c>
      <c r="F8" s="46"/>
      <c r="H8" s="2" t="s">
        <v>14</v>
      </c>
      <c r="I8" s="10"/>
      <c r="J8" s="2" t="s">
        <v>15</v>
      </c>
      <c r="K8" s="10"/>
      <c r="L8" s="4" t="s">
        <v>13</v>
      </c>
      <c r="M8" s="13"/>
      <c r="N8" s="4" t="s">
        <v>14</v>
      </c>
      <c r="O8" s="10"/>
      <c r="P8" s="4" t="s">
        <v>13</v>
      </c>
      <c r="Q8" s="13"/>
      <c r="R8" s="4" t="s">
        <v>16</v>
      </c>
      <c r="S8" s="10"/>
      <c r="T8" s="2" t="s">
        <v>13</v>
      </c>
      <c r="U8" s="10"/>
      <c r="V8" s="2" t="s">
        <v>17</v>
      </c>
      <c r="W8" s="10"/>
      <c r="X8" s="2" t="s">
        <v>14</v>
      </c>
      <c r="Y8" s="10"/>
      <c r="Z8" s="2" t="s">
        <v>15</v>
      </c>
      <c r="AA8" s="10"/>
      <c r="AB8" s="2" t="s">
        <v>18</v>
      </c>
    </row>
    <row r="9" spans="1:28" ht="21.75" customHeight="1" x14ac:dyDescent="0.2">
      <c r="A9" s="41" t="s">
        <v>19</v>
      </c>
      <c r="B9" s="41"/>
      <c r="C9" s="41"/>
      <c r="E9" s="42">
        <v>0</v>
      </c>
      <c r="F9" s="42"/>
      <c r="H9" s="16">
        <v>0</v>
      </c>
      <c r="I9" s="10"/>
      <c r="J9" s="16">
        <v>0</v>
      </c>
      <c r="K9" s="10"/>
      <c r="L9" s="16">
        <v>1132228</v>
      </c>
      <c r="M9" s="10"/>
      <c r="N9" s="16">
        <v>11064360940633.4</v>
      </c>
      <c r="O9" s="10"/>
      <c r="P9" s="22">
        <v>0</v>
      </c>
      <c r="Q9" s="10"/>
      <c r="R9" s="22">
        <v>0</v>
      </c>
      <c r="S9" s="10"/>
      <c r="T9" s="16">
        <v>1132228</v>
      </c>
      <c r="U9" s="10"/>
      <c r="V9" s="16">
        <v>10150000</v>
      </c>
      <c r="W9" s="10"/>
      <c r="X9" s="16">
        <v>11064360940583</v>
      </c>
      <c r="Y9" s="10"/>
      <c r="Z9" s="16">
        <v>11464533125920</v>
      </c>
      <c r="AA9" s="10"/>
      <c r="AB9" s="17">
        <v>89.25</v>
      </c>
    </row>
    <row r="10" spans="1:28" ht="21.75" customHeight="1" x14ac:dyDescent="0.2">
      <c r="A10" s="43" t="s">
        <v>20</v>
      </c>
      <c r="B10" s="43"/>
      <c r="C10" s="43"/>
      <c r="D10" s="7"/>
      <c r="E10" s="42">
        <v>0</v>
      </c>
      <c r="F10" s="44"/>
      <c r="H10" s="18">
        <v>0</v>
      </c>
      <c r="I10" s="10"/>
      <c r="J10" s="18">
        <v>0</v>
      </c>
      <c r="K10" s="10"/>
      <c r="L10" s="18">
        <v>1572</v>
      </c>
      <c r="M10" s="10"/>
      <c r="N10" s="18">
        <v>1185632258710.9399</v>
      </c>
      <c r="O10" s="10"/>
      <c r="P10" s="18">
        <v>0</v>
      </c>
      <c r="Q10" s="10"/>
      <c r="R10" s="18">
        <v>0</v>
      </c>
      <c r="S10" s="10"/>
      <c r="T10" s="18">
        <v>1572</v>
      </c>
      <c r="U10" s="10"/>
      <c r="V10" s="18">
        <v>855000000</v>
      </c>
      <c r="W10" s="10"/>
      <c r="X10" s="18">
        <v>1185632258711</v>
      </c>
      <c r="Y10" s="10"/>
      <c r="Z10" s="18">
        <v>1343219962500</v>
      </c>
      <c r="AA10" s="10"/>
      <c r="AB10" s="19">
        <v>10.46</v>
      </c>
    </row>
    <row r="11" spans="1:28" ht="21.75" customHeight="1" x14ac:dyDescent="0.2">
      <c r="A11" s="45" t="s">
        <v>21</v>
      </c>
      <c r="B11" s="45"/>
      <c r="C11" s="45"/>
      <c r="D11" s="45"/>
      <c r="E11" s="10"/>
      <c r="F11" s="11">
        <v>939599</v>
      </c>
      <c r="H11" s="11">
        <v>9949999185618</v>
      </c>
      <c r="I11" s="10"/>
      <c r="J11" s="11">
        <v>9934761899498.0195</v>
      </c>
      <c r="K11" s="10"/>
      <c r="L11" s="11">
        <v>1259154</v>
      </c>
      <c r="M11" s="10"/>
      <c r="N11" s="11">
        <v>13699989670213.301</v>
      </c>
      <c r="O11" s="10"/>
      <c r="P11" s="11">
        <v>0</v>
      </c>
      <c r="Q11" s="10"/>
      <c r="R11" s="11">
        <v>0</v>
      </c>
      <c r="S11" s="10"/>
      <c r="T11" s="11">
        <v>1133800</v>
      </c>
      <c r="U11" s="10"/>
      <c r="V11" s="11"/>
      <c r="W11" s="10"/>
      <c r="X11" s="11">
        <v>12249993199294</v>
      </c>
      <c r="Y11" s="10"/>
      <c r="Z11" s="11">
        <v>12807753088420</v>
      </c>
      <c r="AA11" s="10"/>
      <c r="AB11" s="20">
        <v>99.71</v>
      </c>
    </row>
    <row r="13" spans="1:28" x14ac:dyDescent="0.2">
      <c r="Z13" s="21"/>
    </row>
    <row r="15" spans="1:28" x14ac:dyDescent="0.2">
      <c r="N15" s="21"/>
    </row>
    <row r="16" spans="1:28" x14ac:dyDescent="0.2">
      <c r="L16" s="21"/>
      <c r="R16" s="23"/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D11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3"/>
  <sheetViews>
    <sheetView rightToLeft="1" workbookViewId="0">
      <selection activeCell="A9" sqref="A9"/>
    </sheetView>
  </sheetViews>
  <sheetFormatPr defaultRowHeight="12.75" x14ac:dyDescent="0.2"/>
  <cols>
    <col min="1" max="1" width="15" bestFit="1" customWidth="1"/>
    <col min="2" max="2" width="1.28515625" customWidth="1"/>
    <col min="3" max="3" width="1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1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4.45" customHeight="1" x14ac:dyDescent="0.2"/>
    <row r="5" spans="1:11" ht="24" x14ac:dyDescent="0.2">
      <c r="A5" s="1" t="s">
        <v>22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21" x14ac:dyDescent="0.2">
      <c r="C6" s="2" t="s">
        <v>7</v>
      </c>
      <c r="E6" s="46" t="s">
        <v>8</v>
      </c>
      <c r="F6" s="46"/>
      <c r="G6" s="46"/>
      <c r="I6" s="51" t="s">
        <v>9</v>
      </c>
      <c r="J6" s="51"/>
      <c r="K6" s="51"/>
    </row>
    <row r="7" spans="1:11" x14ac:dyDescent="0.2">
      <c r="C7" s="3"/>
      <c r="E7" s="3"/>
      <c r="F7" s="3"/>
      <c r="G7" s="3"/>
      <c r="I7" s="3"/>
      <c r="J7" s="25"/>
      <c r="K7" s="25"/>
    </row>
    <row r="8" spans="1:11" ht="21" x14ac:dyDescent="0.2">
      <c r="A8" s="2" t="s">
        <v>23</v>
      </c>
      <c r="C8" s="2" t="s">
        <v>24</v>
      </c>
      <c r="E8" s="2" t="s">
        <v>25</v>
      </c>
      <c r="G8" s="2" t="s">
        <v>26</v>
      </c>
      <c r="I8" s="2" t="s">
        <v>24</v>
      </c>
      <c r="K8" s="2" t="s">
        <v>18</v>
      </c>
    </row>
    <row r="9" spans="1:11" ht="21.75" customHeight="1" x14ac:dyDescent="0.2">
      <c r="A9" s="24" t="s">
        <v>63</v>
      </c>
      <c r="C9" s="14">
        <v>49313131537</v>
      </c>
      <c r="D9" s="10"/>
      <c r="E9" s="14">
        <v>1850340682404</v>
      </c>
      <c r="F9" s="10"/>
      <c r="G9" s="14">
        <v>1871023425000</v>
      </c>
      <c r="H9" s="10"/>
      <c r="I9" s="14">
        <v>28630388941</v>
      </c>
      <c r="J9" s="10"/>
      <c r="K9" s="15" t="s">
        <v>27</v>
      </c>
    </row>
    <row r="10" spans="1:11" ht="21.75" customHeight="1" x14ac:dyDescent="0.2">
      <c r="A10" s="24" t="s">
        <v>63</v>
      </c>
      <c r="C10" s="16">
        <v>475600</v>
      </c>
      <c r="D10" s="10"/>
      <c r="E10" s="16">
        <v>0</v>
      </c>
      <c r="F10" s="10"/>
      <c r="G10" s="16">
        <v>0</v>
      </c>
      <c r="H10" s="10"/>
      <c r="I10" s="16">
        <v>475600</v>
      </c>
      <c r="J10" s="10"/>
      <c r="K10" s="17" t="s">
        <v>28</v>
      </c>
    </row>
    <row r="11" spans="1:11" ht="21.75" customHeight="1" x14ac:dyDescent="0.2">
      <c r="A11" s="24" t="s">
        <v>63</v>
      </c>
      <c r="C11" s="16">
        <v>482572</v>
      </c>
      <c r="D11" s="10"/>
      <c r="E11" s="16">
        <v>0</v>
      </c>
      <c r="F11" s="10"/>
      <c r="G11" s="16">
        <v>0</v>
      </c>
      <c r="H11" s="10"/>
      <c r="I11" s="16">
        <v>482572</v>
      </c>
      <c r="J11" s="10"/>
      <c r="K11" s="17" t="s">
        <v>28</v>
      </c>
    </row>
    <row r="12" spans="1:11" ht="21.75" customHeight="1" x14ac:dyDescent="0.2">
      <c r="A12" s="24" t="s">
        <v>63</v>
      </c>
      <c r="C12" s="18">
        <v>4346509802</v>
      </c>
      <c r="D12" s="10"/>
      <c r="E12" s="18">
        <v>470998456188</v>
      </c>
      <c r="F12" s="10"/>
      <c r="G12" s="18">
        <v>470875829724</v>
      </c>
      <c r="H12" s="10"/>
      <c r="I12" s="18">
        <v>4469136266</v>
      </c>
      <c r="J12" s="10"/>
      <c r="K12" s="19" t="s">
        <v>29</v>
      </c>
    </row>
    <row r="13" spans="1:11" ht="21.75" customHeight="1" x14ac:dyDescent="0.2">
      <c r="A13" s="8" t="s">
        <v>21</v>
      </c>
      <c r="C13" s="11">
        <v>53660599511</v>
      </c>
      <c r="D13" s="10"/>
      <c r="E13" s="11">
        <v>2321339138592</v>
      </c>
      <c r="F13" s="10"/>
      <c r="G13" s="11">
        <v>2341899254724</v>
      </c>
      <c r="H13" s="10"/>
      <c r="I13" s="11">
        <v>33100483379</v>
      </c>
      <c r="J13" s="10"/>
      <c r="K13" s="20">
        <v>0</v>
      </c>
    </row>
  </sheetData>
  <mergeCells count="6">
    <mergeCell ref="I6:K6"/>
    <mergeCell ref="A1:K1"/>
    <mergeCell ref="A2:K2"/>
    <mergeCell ref="A3:K3"/>
    <mergeCell ref="B5:K5"/>
    <mergeCell ref="E6:G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workbookViewId="0">
      <selection activeCell="B21" sqref="B21"/>
    </sheetView>
  </sheetViews>
  <sheetFormatPr defaultRowHeight="12.75" x14ac:dyDescent="0.2"/>
  <cols>
    <col min="1" max="1" width="2.5703125" customWidth="1"/>
    <col min="2" max="2" width="31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1.75" customHeight="1" x14ac:dyDescent="0.2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4.45" customHeight="1" x14ac:dyDescent="0.2"/>
    <row r="5" spans="1:10" ht="29.1" customHeight="1" x14ac:dyDescent="0.2">
      <c r="A5" s="1" t="s">
        <v>31</v>
      </c>
      <c r="B5" s="50" t="s">
        <v>32</v>
      </c>
      <c r="C5" s="50"/>
      <c r="D5" s="50"/>
      <c r="E5" s="50"/>
      <c r="F5" s="50"/>
      <c r="G5" s="50"/>
      <c r="H5" s="50"/>
      <c r="I5" s="50"/>
      <c r="J5" s="50"/>
    </row>
    <row r="6" spans="1:10" ht="14.45" customHeight="1" x14ac:dyDescent="0.2"/>
    <row r="7" spans="1:10" ht="21" x14ac:dyDescent="0.2">
      <c r="A7" s="46" t="s">
        <v>33</v>
      </c>
      <c r="B7" s="46"/>
      <c r="D7" s="2" t="s">
        <v>34</v>
      </c>
      <c r="F7" s="2" t="s">
        <v>24</v>
      </c>
      <c r="H7" s="2" t="s">
        <v>35</v>
      </c>
      <c r="J7" s="2" t="s">
        <v>36</v>
      </c>
    </row>
    <row r="8" spans="1:10" ht="21.75" customHeight="1" x14ac:dyDescent="0.2">
      <c r="A8" s="47" t="s">
        <v>64</v>
      </c>
      <c r="B8" s="47"/>
      <c r="D8" s="26" t="s">
        <v>37</v>
      </c>
      <c r="E8" s="10"/>
      <c r="F8" s="14">
        <v>12426403052835</v>
      </c>
      <c r="G8" s="10"/>
      <c r="H8" s="15">
        <v>2163.83</v>
      </c>
      <c r="I8" s="10"/>
      <c r="J8" s="15">
        <v>96.74</v>
      </c>
    </row>
    <row r="9" spans="1:10" ht="21.75" customHeight="1" x14ac:dyDescent="0.2">
      <c r="A9" s="41" t="s">
        <v>65</v>
      </c>
      <c r="B9" s="41"/>
      <c r="D9" s="27" t="s">
        <v>38</v>
      </c>
      <c r="E9" s="10"/>
      <c r="F9" s="16">
        <v>138685257</v>
      </c>
      <c r="G9" s="10"/>
      <c r="H9" s="17">
        <v>0.02</v>
      </c>
      <c r="I9" s="10"/>
      <c r="J9" s="17">
        <v>0</v>
      </c>
    </row>
    <row r="10" spans="1:10" ht="21.75" customHeight="1" x14ac:dyDescent="0.2">
      <c r="A10" s="41" t="s">
        <v>40</v>
      </c>
      <c r="B10" s="41"/>
      <c r="D10" s="27" t="s">
        <v>39</v>
      </c>
      <c r="E10" s="10"/>
      <c r="F10" s="16">
        <v>1733520251</v>
      </c>
      <c r="G10" s="10"/>
      <c r="H10" s="19">
        <v>0.3</v>
      </c>
      <c r="I10" s="10"/>
      <c r="J10" s="19">
        <v>0.01</v>
      </c>
    </row>
    <row r="11" spans="1:10" ht="21.75" customHeight="1" x14ac:dyDescent="0.2">
      <c r="A11" s="45" t="s">
        <v>21</v>
      </c>
      <c r="B11" s="45"/>
      <c r="D11" s="11"/>
      <c r="E11" s="10"/>
      <c r="F11" s="11">
        <v>12428275258343</v>
      </c>
      <c r="G11" s="10"/>
      <c r="H11" s="20">
        <v>2164.15</v>
      </c>
      <c r="I11" s="10"/>
      <c r="J11" s="20">
        <v>96.75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7"/>
  <sheetViews>
    <sheetView rightToLeft="1" workbookViewId="0">
      <selection activeCell="H19" sqref="H19"/>
    </sheetView>
  </sheetViews>
  <sheetFormatPr defaultRowHeight="12.75" x14ac:dyDescent="0.2"/>
  <cols>
    <col min="1" max="1" width="5.140625" customWidth="1"/>
    <col min="2" max="2" width="17.85546875" customWidth="1"/>
    <col min="3" max="3" width="1.28515625" customWidth="1"/>
    <col min="4" max="4" width="19" bestFit="1" customWidth="1"/>
    <col min="5" max="5" width="1.28515625" customWidth="1"/>
    <col min="6" max="6" width="17" bestFit="1" customWidth="1"/>
    <col min="7" max="7" width="1.28515625" customWidth="1"/>
    <col min="8" max="8" width="18.85546875" bestFit="1" customWidth="1"/>
    <col min="9" max="9" width="1.28515625" customWidth="1"/>
    <col min="10" max="10" width="17.28515625" bestFit="1" customWidth="1"/>
    <col min="11" max="11" width="1.28515625" customWidth="1"/>
    <col min="12" max="12" width="14.7109375" bestFit="1" customWidth="1"/>
    <col min="13" max="14" width="1.28515625" customWidth="1"/>
    <col min="15" max="15" width="19" bestFit="1" customWidth="1"/>
    <col min="16" max="16" width="1.28515625" customWidth="1"/>
    <col min="17" max="17" width="17" bestFit="1" customWidth="1"/>
    <col min="18" max="18" width="1.28515625" customWidth="1"/>
    <col min="19" max="19" width="18.85546875" bestFit="1" customWidth="1"/>
    <col min="20" max="20" width="1.28515625" customWidth="1"/>
    <col min="21" max="21" width="17.28515625" bestFit="1" customWidth="1"/>
    <col min="22" max="22" width="0.28515625" customWidth="1"/>
  </cols>
  <sheetData>
    <row r="1" spans="1:21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21.75" customHeight="1" x14ac:dyDescent="0.2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14.45" customHeight="1" x14ac:dyDescent="0.2"/>
    <row r="5" spans="1:21" ht="24" x14ac:dyDescent="0.2">
      <c r="A5" s="1" t="s">
        <v>41</v>
      </c>
      <c r="B5" s="50" t="s">
        <v>42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1" ht="21" x14ac:dyDescent="0.2">
      <c r="D6" s="46" t="s">
        <v>43</v>
      </c>
      <c r="E6" s="46"/>
      <c r="F6" s="46"/>
      <c r="G6" s="46"/>
      <c r="H6" s="46"/>
      <c r="I6" s="46"/>
      <c r="J6" s="46"/>
      <c r="L6" s="46" t="s">
        <v>44</v>
      </c>
      <c r="M6" s="46"/>
      <c r="N6" s="46"/>
      <c r="O6" s="46"/>
      <c r="P6" s="46"/>
      <c r="Q6" s="46"/>
      <c r="R6" s="46"/>
      <c r="S6" s="46"/>
      <c r="T6" s="46"/>
      <c r="U6" s="46"/>
    </row>
    <row r="7" spans="1:21" ht="21" x14ac:dyDescent="0.2">
      <c r="D7" s="3"/>
      <c r="E7" s="3"/>
      <c r="F7" s="3"/>
      <c r="G7" s="3"/>
      <c r="H7" s="49" t="s">
        <v>21</v>
      </c>
      <c r="I7" s="49"/>
      <c r="J7" s="49"/>
      <c r="L7" s="3"/>
      <c r="M7" s="3"/>
      <c r="N7" s="3"/>
      <c r="O7" s="3"/>
      <c r="P7" s="3"/>
      <c r="Q7" s="31"/>
      <c r="R7" s="3"/>
      <c r="S7" s="49" t="s">
        <v>21</v>
      </c>
      <c r="T7" s="49"/>
      <c r="U7" s="49"/>
    </row>
    <row r="8" spans="1:21" ht="21" x14ac:dyDescent="0.2">
      <c r="A8" s="52" t="s">
        <v>45</v>
      </c>
      <c r="B8" s="52"/>
      <c r="D8" s="2" t="s">
        <v>47</v>
      </c>
      <c r="F8" s="2" t="s">
        <v>48</v>
      </c>
      <c r="H8" s="4" t="s">
        <v>24</v>
      </c>
      <c r="I8" s="3"/>
      <c r="J8" s="4" t="s">
        <v>35</v>
      </c>
      <c r="L8" s="32" t="s">
        <v>46</v>
      </c>
      <c r="N8" s="53" t="s">
        <v>47</v>
      </c>
      <c r="O8" s="53"/>
      <c r="Q8" s="2" t="s">
        <v>48</v>
      </c>
      <c r="S8" s="4" t="s">
        <v>24</v>
      </c>
      <c r="T8" s="3"/>
      <c r="U8" s="4" t="s">
        <v>35</v>
      </c>
    </row>
    <row r="9" spans="1:21" ht="18.75" x14ac:dyDescent="0.2">
      <c r="A9" s="47" t="s">
        <v>19</v>
      </c>
      <c r="B9" s="47"/>
      <c r="D9" s="16">
        <v>503880098416</v>
      </c>
      <c r="E9" s="10"/>
      <c r="F9" s="16">
        <v>0</v>
      </c>
      <c r="G9" s="10"/>
      <c r="H9" s="16">
        <f>SUM(C9:G9)</f>
        <v>503880098416</v>
      </c>
      <c r="I9" s="10"/>
      <c r="J9" s="36">
        <f>H9/H11</f>
        <v>0.87937623462048209</v>
      </c>
      <c r="K9" s="10"/>
      <c r="L9" s="16">
        <v>0</v>
      </c>
      <c r="M9" s="10"/>
      <c r="N9" s="42">
        <v>18822149701</v>
      </c>
      <c r="O9" s="42"/>
      <c r="P9" s="10"/>
      <c r="Q9" s="16">
        <v>0</v>
      </c>
      <c r="R9" s="10"/>
      <c r="S9" s="16">
        <f>N9</f>
        <v>18822149701</v>
      </c>
      <c r="T9" s="10"/>
      <c r="U9" s="28">
        <f>S9/S11</f>
        <v>0.10669556903218536</v>
      </c>
    </row>
    <row r="10" spans="1:21" ht="18.75" x14ac:dyDescent="0.2">
      <c r="A10" s="43" t="s">
        <v>20</v>
      </c>
      <c r="B10" s="43"/>
      <c r="D10" s="18">
        <v>69117076830</v>
      </c>
      <c r="E10" s="10"/>
      <c r="F10" s="18">
        <v>0</v>
      </c>
      <c r="G10" s="10"/>
      <c r="H10" s="16">
        <f>SUM(C10:G10)</f>
        <v>69117076830</v>
      </c>
      <c r="I10" s="10"/>
      <c r="J10" s="37">
        <f>H10/H11</f>
        <v>0.12062376537951788</v>
      </c>
      <c r="K10" s="10"/>
      <c r="L10" s="18">
        <v>0</v>
      </c>
      <c r="M10" s="10"/>
      <c r="N10" s="42">
        <v>157587703789</v>
      </c>
      <c r="O10" s="44"/>
      <c r="P10" s="10"/>
      <c r="Q10" s="18">
        <v>0</v>
      </c>
      <c r="R10" s="10"/>
      <c r="S10" s="18">
        <f>N10</f>
        <v>157587703789</v>
      </c>
      <c r="T10" s="10"/>
      <c r="U10" s="29">
        <f>S10/S11</f>
        <v>0.89330443096781464</v>
      </c>
    </row>
    <row r="11" spans="1:21" ht="21.75" thickBot="1" x14ac:dyDescent="0.25">
      <c r="A11" s="45" t="s">
        <v>21</v>
      </c>
      <c r="B11" s="45"/>
      <c r="D11" s="11">
        <f>SUM(D9:D10)</f>
        <v>572997175246</v>
      </c>
      <c r="E11" s="10"/>
      <c r="F11" s="11">
        <v>0</v>
      </c>
      <c r="G11" s="10"/>
      <c r="H11" s="11">
        <f>SUM(H9:H10)</f>
        <v>572997175246</v>
      </c>
      <c r="I11" s="10"/>
      <c r="J11" s="38">
        <f>SUM(J9:J10)</f>
        <v>1</v>
      </c>
      <c r="K11" s="10"/>
      <c r="L11" s="11">
        <v>0</v>
      </c>
      <c r="M11" s="10"/>
      <c r="N11" s="10"/>
      <c r="O11" s="11">
        <f>N9+N10</f>
        <v>176409853490</v>
      </c>
      <c r="P11" s="10"/>
      <c r="Q11" s="11">
        <v>0</v>
      </c>
      <c r="R11" s="10"/>
      <c r="S11" s="11">
        <f>SUM(S9:S10)</f>
        <v>176409853490</v>
      </c>
      <c r="T11" s="10"/>
      <c r="U11" s="30">
        <f>SUM(U9:U10)</f>
        <v>1</v>
      </c>
    </row>
    <row r="14" spans="1:21" x14ac:dyDescent="0.2">
      <c r="S14" s="21"/>
    </row>
    <row r="15" spans="1:21" x14ac:dyDescent="0.2">
      <c r="D15" s="21"/>
      <c r="H15" s="21"/>
    </row>
    <row r="16" spans="1:21" x14ac:dyDescent="0.2">
      <c r="D16" s="21"/>
    </row>
    <row r="17" spans="4:19" x14ac:dyDescent="0.2">
      <c r="D17" s="21"/>
      <c r="S17" s="21"/>
    </row>
    <row r="18" spans="4:19" x14ac:dyDescent="0.2">
      <c r="O18" s="23"/>
    </row>
    <row r="19" spans="4:19" x14ac:dyDescent="0.2">
      <c r="O19" s="23"/>
    </row>
    <row r="20" spans="4:19" x14ac:dyDescent="0.2">
      <c r="D20" s="21"/>
    </row>
    <row r="21" spans="4:19" x14ac:dyDescent="0.2">
      <c r="D21" s="21"/>
    </row>
    <row r="22" spans="4:19" x14ac:dyDescent="0.2">
      <c r="D22" s="21"/>
    </row>
    <row r="24" spans="4:19" x14ac:dyDescent="0.2">
      <c r="O24" s="23"/>
    </row>
    <row r="27" spans="4:19" x14ac:dyDescent="0.2">
      <c r="L27" s="23"/>
    </row>
  </sheetData>
  <mergeCells count="15">
    <mergeCell ref="H7:J7"/>
    <mergeCell ref="S7:U7"/>
    <mergeCell ref="N8:O8"/>
    <mergeCell ref="A1:U1"/>
    <mergeCell ref="A2:U2"/>
    <mergeCell ref="A3:U3"/>
    <mergeCell ref="B5:U5"/>
    <mergeCell ref="D6:J6"/>
    <mergeCell ref="L6:U6"/>
    <mergeCell ref="A11:B11"/>
    <mergeCell ref="A8:B8"/>
    <mergeCell ref="A10:B10"/>
    <mergeCell ref="A9:B9"/>
    <mergeCell ref="N9:O9"/>
    <mergeCell ref="N10:O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workbookViewId="0">
      <selection activeCell="F28" sqref="F28"/>
    </sheetView>
  </sheetViews>
  <sheetFormatPr defaultRowHeight="12.75" x14ac:dyDescent="0.2"/>
  <cols>
    <col min="1" max="1" width="9.7109375" bestFit="1" customWidth="1"/>
    <col min="2" max="2" width="9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1.75" customHeight="1" x14ac:dyDescent="0.2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5" spans="1:10" ht="24" x14ac:dyDescent="0.2">
      <c r="A5" s="1" t="s">
        <v>49</v>
      </c>
      <c r="B5" s="50" t="s">
        <v>50</v>
      </c>
      <c r="C5" s="50"/>
      <c r="D5" s="50"/>
      <c r="E5" s="50"/>
      <c r="F5" s="50"/>
      <c r="G5" s="50"/>
      <c r="H5" s="50"/>
      <c r="I5" s="50"/>
      <c r="J5" s="50"/>
    </row>
    <row r="6" spans="1:10" ht="21" x14ac:dyDescent="0.2">
      <c r="D6" s="46" t="s">
        <v>43</v>
      </c>
      <c r="E6" s="46"/>
      <c r="F6" s="46"/>
      <c r="H6" s="46" t="s">
        <v>44</v>
      </c>
      <c r="I6" s="46"/>
      <c r="J6" s="46"/>
    </row>
    <row r="7" spans="1:10" ht="42" x14ac:dyDescent="0.2">
      <c r="A7" s="12" t="s">
        <v>51</v>
      </c>
      <c r="B7" s="12"/>
      <c r="D7" s="9" t="s">
        <v>52</v>
      </c>
      <c r="E7" s="3"/>
      <c r="F7" s="9" t="s">
        <v>53</v>
      </c>
      <c r="H7" s="9" t="s">
        <v>52</v>
      </c>
      <c r="I7" s="3"/>
      <c r="J7" s="9" t="s">
        <v>53</v>
      </c>
    </row>
    <row r="8" spans="1:10" ht="21.75" customHeight="1" x14ac:dyDescent="0.2">
      <c r="A8" s="54" t="s">
        <v>63</v>
      </c>
      <c r="B8" s="54"/>
      <c r="D8" s="14">
        <v>120229069</v>
      </c>
      <c r="E8" s="10"/>
      <c r="F8" s="15"/>
      <c r="G8" s="10"/>
      <c r="H8" s="14">
        <v>958667495</v>
      </c>
      <c r="I8" s="10"/>
      <c r="J8" s="15"/>
    </row>
    <row r="9" spans="1:10" ht="21.75" customHeight="1" x14ac:dyDescent="0.2">
      <c r="A9" s="55" t="s">
        <v>63</v>
      </c>
      <c r="B9" s="55"/>
      <c r="D9" s="16">
        <v>0</v>
      </c>
      <c r="E9" s="10"/>
      <c r="F9" s="17"/>
      <c r="G9" s="10"/>
      <c r="H9" s="16">
        <v>4172</v>
      </c>
      <c r="I9" s="10"/>
      <c r="J9" s="17"/>
    </row>
    <row r="10" spans="1:10" ht="21.75" customHeight="1" x14ac:dyDescent="0.2">
      <c r="A10" s="56" t="s">
        <v>63</v>
      </c>
      <c r="B10" s="56"/>
      <c r="D10" s="18">
        <v>18456188</v>
      </c>
      <c r="E10" s="10"/>
      <c r="F10" s="19"/>
      <c r="G10" s="10"/>
      <c r="H10" s="18">
        <v>58085476</v>
      </c>
      <c r="I10" s="10"/>
      <c r="J10" s="19"/>
    </row>
    <row r="11" spans="1:10" ht="21.75" customHeight="1" x14ac:dyDescent="0.2">
      <c r="A11" s="45" t="s">
        <v>21</v>
      </c>
      <c r="B11" s="45"/>
      <c r="D11" s="11">
        <v>138685257</v>
      </c>
      <c r="E11" s="10"/>
      <c r="F11" s="11"/>
      <c r="G11" s="10"/>
      <c r="H11" s="11">
        <f>SUM(H8:H10)</f>
        <v>1016757143</v>
      </c>
      <c r="I11" s="10"/>
      <c r="J11" s="11"/>
    </row>
    <row r="14" spans="1:10" x14ac:dyDescent="0.2">
      <c r="H14" s="33"/>
    </row>
    <row r="15" spans="1:10" x14ac:dyDescent="0.2">
      <c r="H15" s="33"/>
    </row>
    <row r="16" spans="1:10" x14ac:dyDescent="0.2">
      <c r="H16" s="34"/>
    </row>
    <row r="17" spans="2:2" x14ac:dyDescent="0.2">
      <c r="B17" s="23"/>
    </row>
  </sheetData>
  <mergeCells count="10"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workbookViewId="0">
      <selection activeCell="D12" sqref="D12"/>
    </sheetView>
  </sheetViews>
  <sheetFormatPr defaultRowHeight="12.75" x14ac:dyDescent="0.2"/>
  <cols>
    <col min="1" max="1" width="5.140625" customWidth="1"/>
    <col min="2" max="2" width="14.42578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9" t="s">
        <v>0</v>
      </c>
      <c r="B1" s="39"/>
      <c r="C1" s="39"/>
      <c r="D1" s="39"/>
      <c r="E1" s="39"/>
      <c r="F1" s="39"/>
    </row>
    <row r="2" spans="1:6" ht="21.75" customHeight="1" x14ac:dyDescent="0.2">
      <c r="A2" s="39" t="s">
        <v>30</v>
      </c>
      <c r="B2" s="39"/>
      <c r="C2" s="39"/>
      <c r="D2" s="39"/>
      <c r="E2" s="39"/>
      <c r="F2" s="39"/>
    </row>
    <row r="3" spans="1:6" ht="21.75" customHeight="1" x14ac:dyDescent="0.2">
      <c r="A3" s="39" t="s">
        <v>2</v>
      </c>
      <c r="B3" s="39"/>
      <c r="C3" s="39"/>
      <c r="D3" s="39"/>
      <c r="E3" s="39"/>
      <c r="F3" s="39"/>
    </row>
    <row r="4" spans="1:6" ht="14.45" customHeight="1" x14ac:dyDescent="0.2"/>
    <row r="5" spans="1:6" ht="24" x14ac:dyDescent="0.2">
      <c r="A5" s="1" t="s">
        <v>54</v>
      </c>
      <c r="B5" s="50" t="s">
        <v>40</v>
      </c>
      <c r="C5" s="50"/>
      <c r="D5" s="50"/>
      <c r="E5" s="50"/>
      <c r="F5" s="50"/>
    </row>
    <row r="6" spans="1:6" ht="21" x14ac:dyDescent="0.2">
      <c r="D6" s="2" t="s">
        <v>43</v>
      </c>
      <c r="F6" s="2" t="s">
        <v>9</v>
      </c>
    </row>
    <row r="7" spans="1:6" ht="21" x14ac:dyDescent="0.2">
      <c r="A7" s="46" t="s">
        <v>40</v>
      </c>
      <c r="B7" s="46"/>
      <c r="D7" s="4" t="s">
        <v>24</v>
      </c>
      <c r="F7" s="4" t="s">
        <v>24</v>
      </c>
    </row>
    <row r="8" spans="1:6" ht="21.75" customHeight="1" x14ac:dyDescent="0.2">
      <c r="A8" s="43" t="s">
        <v>55</v>
      </c>
      <c r="B8" s="43"/>
      <c r="D8" s="18">
        <v>1143082238</v>
      </c>
      <c r="E8" s="10"/>
      <c r="F8" s="18">
        <v>1733520251</v>
      </c>
    </row>
    <row r="9" spans="1:6" ht="21.75" customHeight="1" x14ac:dyDescent="0.2">
      <c r="A9" s="45" t="s">
        <v>21</v>
      </c>
      <c r="B9" s="45"/>
      <c r="D9" s="11">
        <v>1143082238</v>
      </c>
      <c r="E9" s="10"/>
      <c r="F9" s="11">
        <v>1733520251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1"/>
  <sheetViews>
    <sheetView rightToLeft="1" workbookViewId="0">
      <selection activeCell="C23" sqref="C23"/>
    </sheetView>
  </sheetViews>
  <sheetFormatPr defaultRowHeight="12.75" x14ac:dyDescent="0.2"/>
  <cols>
    <col min="1" max="1" width="9.71093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75" customHeight="1" x14ac:dyDescent="0.2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4.45" customHeight="1" x14ac:dyDescent="0.2"/>
    <row r="5" spans="1:13" ht="24" x14ac:dyDescent="0.2">
      <c r="A5" s="50" t="s">
        <v>59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21" x14ac:dyDescent="0.2">
      <c r="A6" s="46" t="s">
        <v>33</v>
      </c>
      <c r="C6" s="46" t="s">
        <v>43</v>
      </c>
      <c r="D6" s="46"/>
      <c r="E6" s="46"/>
      <c r="F6" s="46"/>
      <c r="G6" s="46"/>
      <c r="I6" s="46" t="s">
        <v>44</v>
      </c>
      <c r="J6" s="46"/>
      <c r="K6" s="46"/>
      <c r="L6" s="46"/>
      <c r="M6" s="46"/>
    </row>
    <row r="7" spans="1:13" ht="42" x14ac:dyDescent="0.2">
      <c r="A7" s="46"/>
      <c r="C7" s="9" t="s">
        <v>57</v>
      </c>
      <c r="D7" s="3"/>
      <c r="E7" s="9" t="s">
        <v>56</v>
      </c>
      <c r="F7" s="3"/>
      <c r="G7" s="9" t="s">
        <v>58</v>
      </c>
      <c r="I7" s="9" t="s">
        <v>57</v>
      </c>
      <c r="J7" s="3"/>
      <c r="K7" s="9" t="s">
        <v>56</v>
      </c>
      <c r="L7" s="3"/>
      <c r="M7" s="9" t="s">
        <v>58</v>
      </c>
    </row>
    <row r="8" spans="1:13" ht="21.75" customHeight="1" x14ac:dyDescent="0.2">
      <c r="A8" s="5" t="s">
        <v>63</v>
      </c>
      <c r="C8" s="14">
        <v>120229069</v>
      </c>
      <c r="D8" s="10"/>
      <c r="E8" s="14">
        <v>0</v>
      </c>
      <c r="F8" s="10"/>
      <c r="G8" s="14">
        <v>120229069</v>
      </c>
      <c r="H8" s="10"/>
      <c r="I8" s="14">
        <v>958667495</v>
      </c>
      <c r="J8" s="10"/>
      <c r="K8" s="14">
        <v>0</v>
      </c>
      <c r="L8" s="10"/>
      <c r="M8" s="14">
        <v>958667495</v>
      </c>
    </row>
    <row r="9" spans="1:13" ht="21.75" customHeight="1" x14ac:dyDescent="0.2">
      <c r="A9" s="35" t="s">
        <v>63</v>
      </c>
      <c r="C9" s="16">
        <v>0</v>
      </c>
      <c r="D9" s="10"/>
      <c r="E9" s="16">
        <v>0</v>
      </c>
      <c r="F9" s="10"/>
      <c r="G9" s="16">
        <v>0</v>
      </c>
      <c r="H9" s="10"/>
      <c r="I9" s="16">
        <v>4172</v>
      </c>
      <c r="J9" s="10"/>
      <c r="K9" s="16">
        <v>0</v>
      </c>
      <c r="L9" s="10"/>
      <c r="M9" s="16">
        <v>4172</v>
      </c>
    </row>
    <row r="10" spans="1:13" ht="21.75" customHeight="1" x14ac:dyDescent="0.2">
      <c r="A10" s="35" t="s">
        <v>63</v>
      </c>
      <c r="C10" s="18">
        <v>18456188</v>
      </c>
      <c r="D10" s="10"/>
      <c r="E10" s="18">
        <v>0</v>
      </c>
      <c r="F10" s="10"/>
      <c r="G10" s="18">
        <v>18456188</v>
      </c>
      <c r="H10" s="10"/>
      <c r="I10" s="18">
        <v>58085476</v>
      </c>
      <c r="J10" s="10"/>
      <c r="K10" s="18">
        <v>0</v>
      </c>
      <c r="L10" s="10"/>
      <c r="M10" s="18">
        <v>58085476</v>
      </c>
    </row>
    <row r="11" spans="1:13" ht="21.75" customHeight="1" x14ac:dyDescent="0.2">
      <c r="A11" s="8" t="s">
        <v>21</v>
      </c>
      <c r="C11" s="11">
        <v>138685257</v>
      </c>
      <c r="D11" s="10"/>
      <c r="E11" s="11">
        <v>0</v>
      </c>
      <c r="F11" s="10"/>
      <c r="G11" s="11">
        <v>138685257</v>
      </c>
      <c r="H11" s="10"/>
      <c r="I11" s="11">
        <f>SUM(I8:I10)</f>
        <v>1016757143</v>
      </c>
      <c r="J11" s="10"/>
      <c r="K11" s="11">
        <v>0</v>
      </c>
      <c r="L11" s="10"/>
      <c r="M11" s="11">
        <f>SUM(M8:M10)</f>
        <v>1016757143</v>
      </c>
    </row>
    <row r="30" spans="5:5" x14ac:dyDescent="0.2">
      <c r="E30" s="23"/>
    </row>
    <row r="31" spans="5:5" x14ac:dyDescent="0.2">
      <c r="E31" s="2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4"/>
  <sheetViews>
    <sheetView rightToLeft="1" workbookViewId="0">
      <selection activeCell="E26" sqref="E26"/>
    </sheetView>
  </sheetViews>
  <sheetFormatPr defaultRowHeight="12.75" x14ac:dyDescent="0.2"/>
  <cols>
    <col min="1" max="1" width="22.140625" bestFit="1" customWidth="1"/>
    <col min="2" max="2" width="1.28515625" customWidth="1"/>
    <col min="3" max="3" width="10.42578125" customWidth="1"/>
    <col min="4" max="4" width="1.28515625" customWidth="1"/>
    <col min="5" max="5" width="19" bestFit="1" customWidth="1"/>
    <col min="6" max="6" width="1.28515625" customWidth="1"/>
    <col min="7" max="7" width="10.42578125" customWidth="1"/>
    <col min="8" max="8" width="1.28515625" customWidth="1"/>
    <col min="9" max="9" width="26.28515625" bestFit="1" customWidth="1"/>
    <col min="10" max="10" width="1.28515625" customWidth="1"/>
    <col min="11" max="11" width="10.42578125" customWidth="1"/>
    <col min="12" max="12" width="1.28515625" customWidth="1"/>
    <col min="13" max="13" width="19" bestFit="1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8.5703125" customWidth="1"/>
    <col min="19" max="19" width="0.28515625" customWidth="1"/>
  </cols>
  <sheetData>
    <row r="1" spans="1:1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 ht="21.75" customHeight="1" x14ac:dyDescent="0.2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ht="24" x14ac:dyDescent="0.2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21" x14ac:dyDescent="0.2">
      <c r="A6" s="46" t="s">
        <v>33</v>
      </c>
      <c r="C6" s="46" t="s">
        <v>43</v>
      </c>
      <c r="D6" s="46"/>
      <c r="E6" s="46"/>
      <c r="F6" s="46"/>
      <c r="G6" s="46"/>
      <c r="H6" s="46"/>
      <c r="I6" s="46"/>
      <c r="K6" s="46" t="s">
        <v>44</v>
      </c>
      <c r="L6" s="46"/>
      <c r="M6" s="46"/>
      <c r="N6" s="46"/>
      <c r="O6" s="46"/>
      <c r="P6" s="46"/>
      <c r="Q6" s="46"/>
      <c r="R6" s="46"/>
    </row>
    <row r="7" spans="1:18" ht="43.5" customHeight="1" x14ac:dyDescent="0.2">
      <c r="A7" s="46"/>
      <c r="C7" s="9" t="s">
        <v>13</v>
      </c>
      <c r="D7" s="3"/>
      <c r="E7" s="9" t="s">
        <v>15</v>
      </c>
      <c r="F7" s="3"/>
      <c r="G7" s="9" t="s">
        <v>60</v>
      </c>
      <c r="H7" s="3"/>
      <c r="I7" s="9" t="s">
        <v>62</v>
      </c>
      <c r="K7" s="9" t="s">
        <v>13</v>
      </c>
      <c r="L7" s="3"/>
      <c r="M7" s="9" t="s">
        <v>15</v>
      </c>
      <c r="N7" s="3"/>
      <c r="O7" s="9" t="s">
        <v>60</v>
      </c>
      <c r="P7" s="3"/>
      <c r="Q7" s="58" t="s">
        <v>62</v>
      </c>
      <c r="R7" s="58"/>
    </row>
    <row r="8" spans="1:18" ht="21.75" customHeight="1" x14ac:dyDescent="0.2">
      <c r="A8" s="5" t="s">
        <v>19</v>
      </c>
      <c r="C8" s="14">
        <v>1132228</v>
      </c>
      <c r="D8" s="10"/>
      <c r="E8" s="14">
        <v>8987181856998</v>
      </c>
      <c r="F8" s="10"/>
      <c r="G8" s="14">
        <v>0</v>
      </c>
      <c r="H8" s="10"/>
      <c r="I8" s="14">
        <v>396587321756</v>
      </c>
      <c r="J8" s="10"/>
      <c r="K8" s="14">
        <v>1132228</v>
      </c>
      <c r="L8" s="10"/>
      <c r="M8" s="14">
        <v>11464533125920</v>
      </c>
      <c r="N8" s="10"/>
      <c r="O8" s="14">
        <v>0</v>
      </c>
      <c r="P8" s="10"/>
      <c r="Q8" s="48">
        <v>18822149701</v>
      </c>
      <c r="R8" s="48"/>
    </row>
    <row r="9" spans="1:18" ht="21.75" customHeight="1" x14ac:dyDescent="0.2">
      <c r="A9" s="6" t="s">
        <v>20</v>
      </c>
      <c r="C9" s="18">
        <v>1572</v>
      </c>
      <c r="D9" s="10"/>
      <c r="E9" s="18">
        <v>947580042500</v>
      </c>
      <c r="F9" s="10"/>
      <c r="G9" s="18">
        <v>0</v>
      </c>
      <c r="H9" s="10"/>
      <c r="I9" s="18">
        <v>176409853490</v>
      </c>
      <c r="J9" s="10"/>
      <c r="K9" s="18">
        <v>1572</v>
      </c>
      <c r="L9" s="10"/>
      <c r="M9" s="18">
        <v>1343219962500</v>
      </c>
      <c r="N9" s="10"/>
      <c r="O9" s="18">
        <v>0</v>
      </c>
      <c r="P9" s="10"/>
      <c r="Q9" s="44">
        <v>157587703789</v>
      </c>
      <c r="R9" s="44"/>
    </row>
    <row r="10" spans="1:18" ht="21.75" customHeight="1" x14ac:dyDescent="0.2">
      <c r="A10" s="8" t="s">
        <v>21</v>
      </c>
      <c r="C10" s="11">
        <v>1133800</v>
      </c>
      <c r="D10" s="10"/>
      <c r="E10" s="11">
        <f>SUM(E8:E9)</f>
        <v>9934761899498</v>
      </c>
      <c r="F10" s="10"/>
      <c r="G10" s="11">
        <v>0</v>
      </c>
      <c r="H10" s="10"/>
      <c r="I10" s="11">
        <f>SUM(I8:I9)</f>
        <v>572997175246</v>
      </c>
      <c r="J10" s="10"/>
      <c r="K10" s="11">
        <v>1133800</v>
      </c>
      <c r="L10" s="10"/>
      <c r="M10" s="11">
        <v>12807753088420</v>
      </c>
      <c r="N10" s="10"/>
      <c r="O10" s="11">
        <v>0</v>
      </c>
      <c r="P10" s="10"/>
      <c r="Q10" s="57">
        <f>SUM(Q8:R9)</f>
        <v>176409853490</v>
      </c>
      <c r="R10" s="57"/>
    </row>
    <row r="14" spans="1:18" x14ac:dyDescent="0.2">
      <c r="E14" s="21"/>
    </row>
    <row r="15" spans="1:18" x14ac:dyDescent="0.2">
      <c r="E15" s="21"/>
    </row>
    <row r="16" spans="1:18" x14ac:dyDescent="0.2">
      <c r="E16" s="21"/>
    </row>
    <row r="17" spans="5:5" x14ac:dyDescent="0.2">
      <c r="E17" s="21"/>
    </row>
    <row r="18" spans="5:5" x14ac:dyDescent="0.2">
      <c r="E18" s="21"/>
    </row>
    <row r="19" spans="5:5" x14ac:dyDescent="0.2">
      <c r="E19" s="21"/>
    </row>
    <row r="20" spans="5:5" x14ac:dyDescent="0.2">
      <c r="E20" s="21"/>
    </row>
    <row r="22" spans="5:5" x14ac:dyDescent="0.2">
      <c r="E22" s="21"/>
    </row>
    <row r="23" spans="5:5" x14ac:dyDescent="0.2">
      <c r="E23" s="21"/>
    </row>
    <row r="24" spans="5:5" x14ac:dyDescent="0.2">
      <c r="E24" s="21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2025-08-25T07:39:58Z</dcterms:created>
  <dcterms:modified xsi:type="dcterms:W3CDTF">2025-08-30T11:20:05Z</dcterms:modified>
</cp:coreProperties>
</file>