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04\"/>
    </mc:Choice>
  </mc:AlternateContent>
  <xr:revisionPtr revIDLastSave="0" documentId="8_{617E6C76-9215-461C-97CF-2765980A21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پرده کالایی" sheetId="2" r:id="rId2"/>
    <sheet name="سپرده" sheetId="7" r:id="rId3"/>
    <sheet name="درآمد" sheetId="8" r:id="rId4"/>
    <sheet name="درآمد سرمایه گذاری در سپرده کال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درآمد!$A$1:$K$11</definedName>
    <definedName name="_xlnm.Print_Area" localSheetId="5">'درآمد سپرده بانکی'!$A$1:$K$9</definedName>
    <definedName name="_xlnm.Print_Area" localSheetId="4">'درآمد سرمایه گذاری در سپرده کال'!$A$1:$S$11</definedName>
    <definedName name="_xlnm.Print_Area" localSheetId="9">'درآمد ناشی از تغییر قیمت اوراق'!$A$1:$Q$10</definedName>
    <definedName name="_xlnm.Print_Area" localSheetId="8">'درآمد ناشی از فروش'!$A$1:$Q$9</definedName>
    <definedName name="_xlnm.Print_Area" localSheetId="6">'سایر درآمدها'!$A$1:$G$10</definedName>
    <definedName name="_xlnm.Print_Area" localSheetId="2">سپرده!$A$1:$M$10</definedName>
    <definedName name="_xlnm.Print_Area" localSheetId="1">'سپرده کالایی'!$A$1:$AB$11</definedName>
    <definedName name="_xlnm.Print_Area" localSheetId="7">'سود سپرده بانکی'!$A$1:$N$9</definedName>
    <definedName name="_xlnm.Print_Area" localSheetId="0">'صورت وضعیت'!$C$1:$E$6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8" l="1"/>
  <c r="F9" i="8"/>
  <c r="F8" i="8"/>
  <c r="H9" i="13"/>
  <c r="D10" i="14"/>
  <c r="F10" i="14"/>
  <c r="M9" i="18"/>
  <c r="K9" i="19"/>
  <c r="O9" i="19"/>
  <c r="M9" i="19"/>
  <c r="O10" i="21"/>
  <c r="H11" i="8"/>
  <c r="L10" i="7"/>
  <c r="F11" i="8" l="1"/>
</calcChain>
</file>

<file path=xl/sharedStrings.xml><?xml version="1.0" encoding="utf-8"?>
<sst xmlns="http://schemas.openxmlformats.org/spreadsheetml/2006/main" count="160" uniqueCount="66">
  <si>
    <t>صندوق سرمایه گذاری در اوراق بهادار مبتنی بر طلای کیمیا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</si>
  <si>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</si>
  <si>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</si>
  <si>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</si>
  <si>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</si>
  <si>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</si>
  <si>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</si>
  <si>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</si>
  <si>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</si>
  <si>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</si>
  <si>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</si>
  <si>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</si>
  <si>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</si>
  <si>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</si>
  <si>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</si>
  <si>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</si>
  <si>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</si>
  <si>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</si>
  <si>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</si>
  <si>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سکه طلا GoldCoin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</si>
  <si>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</si>
  <si>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</si>
  <si>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</si>
  <si>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</si>
  <si>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</si>
  <si>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</si>
  <si>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</si>
  <si>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</si>
  <si>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</si>
  <si>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</si>
  <si>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</si>
  <si>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</si>
  <si>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</si>
  <si>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</si>
  <si>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</si>
  <si>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</si>
  <si>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</si>
  <si>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</si>
  <si>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</si>
  <si>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</si>
  <si>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</si>
  <si>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</si>
  <si>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</si>
  <si>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</si>
  <si>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</si>
  <si>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</si>
  <si>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</si>
  <si>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</si>
  <si>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</si>
  <si>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</si>
  <si>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</si>
  <si>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</si>
  <si>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</si>
  <si>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</si>
  <si>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</si>
  <si>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</si>
  <si>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</si>
  <si>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</si>
  <si>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</si>
  <si>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</si>
  <si>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</si>
  <si>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</si>
  <si>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</si>
  <si>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</si>
  <si>
    <t>درآمد حاصل از سرمایه گذاری در گواهی سپرده کالایی</t>
  </si>
  <si>
    <t xml:space="preserve">درآمد حاصل از سرمایه گذاری در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</si>
</sst>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1" formatCode="_(* #,##0_);_(* \(#,##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1" fontId="4" fillId="0" borderId="2" xfId="1" applyNumberFormat="1" applyFont="1" applyFill="1" applyBorder="1" applyAlignment="1">
      <alignment horizontal="center" vertical="center"/>
    </xf>
    <xf numFmtId="171" fontId="0" fillId="0" borderId="0" xfId="1" applyNumberFormat="1" applyFont="1" applyAlignment="1">
      <alignment horizontal="center" vertical="center"/>
    </xf>
    <xf numFmtId="171" fontId="4" fillId="0" borderId="4" xfId="1" applyNumberFormat="1" applyFont="1" applyFill="1" applyBorder="1" applyAlignment="1">
      <alignment horizontal="center" vertical="center"/>
    </xf>
    <xf numFmtId="171" fontId="4" fillId="0" borderId="5" xfId="1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7" fontId="4" fillId="0" borderId="2" xfId="1" applyNumberFormat="1" applyFont="1" applyFill="1" applyBorder="1" applyAlignment="1">
      <alignment horizontal="center" vertical="center"/>
    </xf>
    <xf numFmtId="37" fontId="4" fillId="0" borderId="4" xfId="1" applyNumberFormat="1" applyFont="1" applyFill="1" applyBorder="1" applyAlignment="1">
      <alignment horizontal="center" vertical="center"/>
    </xf>
    <xf numFmtId="37" fontId="4" fillId="0" borderId="5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37" fontId="4" fillId="0" borderId="0" xfId="1" applyNumberFormat="1" applyFont="1" applyFill="1" applyAlignment="1">
      <alignment horizontal="center" vertical="center"/>
    </xf>
    <xf numFmtId="4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238126</xdr:colOff>
      <xdr:row>4</xdr:row>
      <xdr:rowOff>295275</xdr:rowOff>
    </xdr:from>
    <xdr:to>
      <xdr:col>4</xdr:col>
      <xdr:colOff>1104901</xdr:colOff>
      <xdr:row>5</xdr:row>
      <xdr:rowOff>1305910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0431EF-FE2B-F107-4F12-B9F480604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257649" y="1371600"/>
          <a:ext cx="3876675" cy="2572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rightToLeft="1" tabSelected="1" workbookViewId="0">
      <selection activeCell="C12" sqref="C12"/>
    </sheetView>
  </sheetViews>
  <sheetFormatPr defaultRowHeight="12.75" x14ac:dyDescent="0.2"/>
  <cols>
    <col min="1" max="1" width="18.42578125" customWidth="1"/>
    <col min="2" max="2" width="16.42578125" customWidth="1"/>
    <col min="3" max="5" width="22.5703125" customWidth="1"/>
  </cols>
  <sheetData>
    <row r="1" spans="1:9" ht="29.1" customHeight="1" x14ac:dyDescent="0.2">
      <c r="A1" s="19"/>
      <c r="B1" s="19"/>
      <c r="C1" s="11" t="s">
        <v>0</v>
      </c>
      <c r="D1" s="11"/>
      <c r="E1" s="11"/>
      <c r="F1" s="19"/>
      <c r="G1" s="19"/>
      <c r="H1" s="19"/>
      <c r="I1" s="19"/>
    </row>
    <row r="2" spans="1:9" ht="21.75" customHeight="1" x14ac:dyDescent="0.2">
      <c r="A2" s="19"/>
      <c r="B2" s="19"/>
      <c r="C2" s="11" t="s">
        <v>1</v>
      </c>
      <c r="D2" s="11"/>
      <c r="E2" s="11"/>
      <c r="F2" s="19"/>
      <c r="G2" s="19"/>
      <c r="H2" s="19"/>
      <c r="I2" s="19"/>
    </row>
    <row r="3" spans="1:9" ht="21.75" customHeight="1" x14ac:dyDescent="0.2">
      <c r="A3" s="19"/>
      <c r="B3" s="19"/>
      <c r="C3" s="11" t="s">
        <v>2</v>
      </c>
      <c r="D3" s="11"/>
      <c r="E3" s="11"/>
      <c r="F3" s="19"/>
      <c r="G3" s="19"/>
      <c r="H3" s="19"/>
      <c r="I3" s="19"/>
    </row>
    <row r="4" spans="1:9" x14ac:dyDescent="0.2">
      <c r="A4" s="19"/>
      <c r="B4" s="19"/>
      <c r="F4" s="19"/>
      <c r="G4" s="19"/>
      <c r="H4" s="19"/>
      <c r="I4" s="19"/>
    </row>
    <row r="5" spans="1:9" ht="123.6" customHeight="1" x14ac:dyDescent="0.2">
      <c r="A5" s="19"/>
      <c r="B5" s="19"/>
      <c r="C5" s="19"/>
      <c r="D5" s="19"/>
      <c r="E5" s="19"/>
      <c r="F5" s="19"/>
      <c r="G5" s="19"/>
      <c r="H5" s="19"/>
      <c r="I5" s="19"/>
    </row>
    <row r="6" spans="1:9" ht="123.6" customHeight="1" x14ac:dyDescent="0.2">
      <c r="A6" s="19"/>
      <c r="B6" s="19"/>
      <c r="C6" s="19"/>
      <c r="D6" s="19"/>
      <c r="E6" s="19"/>
      <c r="F6" s="19"/>
      <c r="G6" s="19"/>
      <c r="H6" s="19"/>
      <c r="I6" s="19"/>
    </row>
  </sheetData>
  <mergeCells count="6">
    <mergeCell ref="A1:B6"/>
    <mergeCell ref="F1:I6"/>
    <mergeCell ref="C1:E1"/>
    <mergeCell ref="C2:E2"/>
    <mergeCell ref="C3:E3"/>
    <mergeCell ref="C5:E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5"/>
  <sheetViews>
    <sheetView rightToLeft="1" workbookViewId="0">
      <selection activeCell="M35" sqref="M35"/>
    </sheetView>
  </sheetViews>
  <sheetFormatPr defaultRowHeight="12.75" x14ac:dyDescent="0.2"/>
  <cols>
    <col min="1" max="1" width="17.28515625" bestFit="1" customWidth="1"/>
    <col min="2" max="2" width="1.28515625" customWidth="1"/>
    <col min="3" max="3" width="9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24" bestFit="1" customWidth="1"/>
    <col min="16" max="16" width="1.28515625" customWidth="1"/>
    <col min="17" max="17" width="23.7109375" customWidth="1"/>
  </cols>
  <sheetData>
    <row r="1" spans="1:17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1.75" customHeight="1" x14ac:dyDescent="0.2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4.45" customHeight="1" x14ac:dyDescent="0.2"/>
    <row r="5" spans="1:17" ht="24" x14ac:dyDescent="0.2">
      <c r="A5" s="12" t="s">
        <v>61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1" x14ac:dyDescent="0.2">
      <c r="A6" s="13" t="s">
        <v>31</v>
      </c>
      <c r="C6" s="13" t="s">
        <v>41</v>
      </c>
      <c r="D6" s="13"/>
      <c r="E6" s="13"/>
      <c r="F6" s="13"/>
      <c r="G6" s="13"/>
      <c r="H6" s="13"/>
      <c r="I6" s="13"/>
      <c r="K6" s="13" t="s">
        <v>42</v>
      </c>
      <c r="L6" s="13"/>
      <c r="M6" s="13"/>
      <c r="N6" s="13"/>
      <c r="O6" s="13"/>
      <c r="P6" s="13"/>
      <c r="Q6" s="13"/>
    </row>
    <row r="7" spans="1:17" ht="42" x14ac:dyDescent="0.2">
      <c r="A7" s="13"/>
      <c r="C7" s="10" t="s">
        <v>13</v>
      </c>
      <c r="D7" s="3"/>
      <c r="E7" s="10" t="s">
        <v>15</v>
      </c>
      <c r="F7" s="3"/>
      <c r="G7" s="10" t="s">
        <v>59</v>
      </c>
      <c r="H7" s="3"/>
      <c r="I7" s="43" t="s">
        <v>62</v>
      </c>
      <c r="K7" s="10" t="s">
        <v>13</v>
      </c>
      <c r="L7" s="3"/>
      <c r="M7" s="10" t="s">
        <v>15</v>
      </c>
      <c r="N7" s="3"/>
      <c r="O7" s="10" t="s">
        <v>59</v>
      </c>
      <c r="P7" s="3"/>
      <c r="Q7" s="10" t="s">
        <v>62</v>
      </c>
    </row>
    <row r="8" spans="1:17" ht="21.75" customHeight="1" x14ac:dyDescent="0.2">
      <c r="A8" s="5" t="s">
        <v>20</v>
      </c>
      <c r="C8" s="22">
        <v>1709245</v>
      </c>
      <c r="D8" s="21"/>
      <c r="E8" s="22">
        <v>42236319247527</v>
      </c>
      <c r="F8" s="21"/>
      <c r="G8" s="22">
        <v>43206925315772</v>
      </c>
      <c r="H8" s="21"/>
      <c r="I8" s="45">
        <v>-970606068244</v>
      </c>
      <c r="J8" s="21"/>
      <c r="K8" s="22">
        <v>1709245</v>
      </c>
      <c r="L8" s="21"/>
      <c r="M8" s="22">
        <v>42236319247527</v>
      </c>
      <c r="N8" s="21"/>
      <c r="O8" s="45">
        <v>-20823950090840</v>
      </c>
      <c r="P8" s="21"/>
      <c r="Q8" s="22">
        <v>21412369156687</v>
      </c>
    </row>
    <row r="9" spans="1:17" ht="21.75" customHeight="1" x14ac:dyDescent="0.2">
      <c r="A9" s="7" t="s">
        <v>19</v>
      </c>
      <c r="C9" s="26">
        <v>3713</v>
      </c>
      <c r="D9" s="21"/>
      <c r="E9" s="26">
        <v>6931549072500</v>
      </c>
      <c r="F9" s="21"/>
      <c r="G9" s="26">
        <v>7087397606250</v>
      </c>
      <c r="H9" s="21"/>
      <c r="I9" s="46">
        <v>-155848533749</v>
      </c>
      <c r="J9" s="21"/>
      <c r="K9" s="26">
        <v>3713</v>
      </c>
      <c r="L9" s="21"/>
      <c r="M9" s="26">
        <v>6931549072500</v>
      </c>
      <c r="N9" s="21"/>
      <c r="O9" s="46">
        <v>-3546030173628</v>
      </c>
      <c r="P9" s="21"/>
      <c r="Q9" s="26">
        <v>3385518898872</v>
      </c>
    </row>
    <row r="10" spans="1:17" ht="21.75" customHeight="1" thickBot="1" x14ac:dyDescent="0.25">
      <c r="A10" s="8" t="s">
        <v>21</v>
      </c>
      <c r="C10" s="28">
        <v>1712958</v>
      </c>
      <c r="D10" s="21"/>
      <c r="E10" s="28">
        <v>49167868320027</v>
      </c>
      <c r="F10" s="21"/>
      <c r="G10" s="28">
        <v>50294322922022</v>
      </c>
      <c r="H10" s="21"/>
      <c r="I10" s="47">
        <v>-1126454601993</v>
      </c>
      <c r="J10" s="21"/>
      <c r="K10" s="28">
        <v>1712958</v>
      </c>
      <c r="L10" s="21"/>
      <c r="M10" s="28">
        <v>49167868320027</v>
      </c>
      <c r="N10" s="21"/>
      <c r="O10" s="47">
        <f>SUM(O8:O9)</f>
        <v>-24369980264468</v>
      </c>
      <c r="P10" s="21"/>
      <c r="Q10" s="28">
        <v>24797888055559</v>
      </c>
    </row>
    <row r="11" spans="1:17" ht="13.5" thickTop="1" x14ac:dyDescent="0.2"/>
    <row r="13" spans="1:17" x14ac:dyDescent="0.2">
      <c r="O13" s="44"/>
    </row>
    <row r="14" spans="1:17" x14ac:dyDescent="0.2">
      <c r="O14" s="44"/>
    </row>
    <row r="15" spans="1:17" x14ac:dyDescent="0.2">
      <c r="O15" s="44"/>
      <c r="Q15" s="4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2"/>
  <sheetViews>
    <sheetView rightToLeft="1" workbookViewId="0">
      <selection activeCell="Y19" sqref="Y19"/>
    </sheetView>
  </sheetViews>
  <sheetFormatPr defaultRowHeight="12.75" x14ac:dyDescent="0.2"/>
  <cols>
    <col min="1" max="1" width="3.5703125" bestFit="1" customWidth="1"/>
    <col min="2" max="2" width="2.5703125" customWidth="1"/>
    <col min="3" max="3" width="14.5703125" customWidth="1"/>
    <col min="4" max="4" width="1.140625" customWidth="1"/>
    <col min="5" max="5" width="9.85546875" bestFit="1" customWidth="1"/>
    <col min="6" max="6" width="1.28515625" customWidth="1"/>
    <col min="7" max="7" width="19" bestFit="1" customWidth="1"/>
    <col min="8" max="8" width="1.28515625" customWidth="1"/>
    <col min="9" max="9" width="19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8" bestFit="1" customWidth="1"/>
    <col min="16" max="16" width="1.28515625" customWidth="1"/>
    <col min="17" max="17" width="16" bestFit="1" customWidth="1"/>
    <col min="18" max="18" width="1.28515625" customWidth="1"/>
    <col min="19" max="19" width="9.85546875" bestFit="1" customWidth="1"/>
    <col min="20" max="20" width="1.28515625" customWidth="1"/>
    <col min="21" max="21" width="16.140625" bestFit="1" customWidth="1"/>
    <col min="22" max="22" width="1.28515625" customWidth="1"/>
    <col min="23" max="23" width="19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24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24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21" x14ac:dyDescent="0.2">
      <c r="E6" s="13" t="s">
        <v>7</v>
      </c>
      <c r="F6" s="13"/>
      <c r="G6" s="13"/>
      <c r="H6" s="13"/>
      <c r="I6" s="13"/>
      <c r="K6" s="13" t="s">
        <v>8</v>
      </c>
      <c r="L6" s="13"/>
      <c r="M6" s="13"/>
      <c r="N6" s="13"/>
      <c r="O6" s="13"/>
      <c r="P6" s="13"/>
      <c r="Q6" s="13"/>
      <c r="S6" s="13" t="s">
        <v>9</v>
      </c>
      <c r="T6" s="13"/>
      <c r="U6" s="13"/>
      <c r="V6" s="13"/>
      <c r="W6" s="13"/>
      <c r="X6" s="13"/>
      <c r="Y6" s="13"/>
      <c r="Z6" s="13"/>
      <c r="AA6" s="13"/>
    </row>
    <row r="7" spans="1:27" ht="21" x14ac:dyDescent="0.2">
      <c r="E7" s="3"/>
      <c r="F7" s="3"/>
      <c r="G7" s="3"/>
      <c r="H7" s="3"/>
      <c r="I7" s="3"/>
      <c r="K7" s="14" t="s">
        <v>10</v>
      </c>
      <c r="L7" s="14"/>
      <c r="M7" s="14"/>
      <c r="N7" s="3"/>
      <c r="O7" s="14" t="s">
        <v>11</v>
      </c>
      <c r="P7" s="14"/>
      <c r="Q7" s="14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13" t="s">
        <v>12</v>
      </c>
      <c r="B8" s="13"/>
      <c r="C8" s="13"/>
      <c r="D8" s="31"/>
      <c r="E8" s="2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15" t="s">
        <v>19</v>
      </c>
      <c r="B9" s="15"/>
      <c r="C9" s="15"/>
      <c r="D9" s="31"/>
      <c r="E9" s="33">
        <v>3713</v>
      </c>
      <c r="F9" s="21"/>
      <c r="G9" s="22">
        <v>3546030173628</v>
      </c>
      <c r="H9" s="21"/>
      <c r="I9" s="22">
        <v>7087397606250</v>
      </c>
      <c r="J9" s="21"/>
      <c r="K9" s="22">
        <v>0</v>
      </c>
      <c r="L9" s="21"/>
      <c r="M9" s="22">
        <v>0</v>
      </c>
      <c r="N9" s="21"/>
      <c r="O9" s="22">
        <v>0</v>
      </c>
      <c r="P9" s="21"/>
      <c r="Q9" s="22">
        <v>0</v>
      </c>
      <c r="R9" s="21"/>
      <c r="S9" s="22">
        <v>3713</v>
      </c>
      <c r="T9" s="21"/>
      <c r="U9" s="22">
        <v>1868000000</v>
      </c>
      <c r="V9" s="21"/>
      <c r="W9" s="22">
        <v>3546030173628</v>
      </c>
      <c r="X9" s="21"/>
      <c r="Y9" s="22">
        <v>6931549072500</v>
      </c>
      <c r="Z9" s="21"/>
      <c r="AA9" s="23">
        <v>14.09</v>
      </c>
    </row>
    <row r="10" spans="1:27" ht="21.75" customHeight="1" x14ac:dyDescent="0.2">
      <c r="A10" s="16" t="s">
        <v>20</v>
      </c>
      <c r="B10" s="16"/>
      <c r="C10" s="16"/>
      <c r="D10" s="31"/>
      <c r="E10" s="30">
        <v>1754245</v>
      </c>
      <c r="F10" s="21"/>
      <c r="G10" s="26">
        <v>20987893311456</v>
      </c>
      <c r="H10" s="21"/>
      <c r="I10" s="26">
        <v>43748735257529.398</v>
      </c>
      <c r="J10" s="21"/>
      <c r="K10" s="26">
        <v>0</v>
      </c>
      <c r="L10" s="21"/>
      <c r="M10" s="26">
        <v>0</v>
      </c>
      <c r="N10" s="21"/>
      <c r="O10" s="26">
        <v>-45000</v>
      </c>
      <c r="P10" s="21"/>
      <c r="Q10" s="26">
        <v>933126908003</v>
      </c>
      <c r="R10" s="21"/>
      <c r="S10" s="26">
        <v>1709245</v>
      </c>
      <c r="T10" s="21"/>
      <c r="U10" s="52">
        <v>24769960</v>
      </c>
      <c r="V10" s="21"/>
      <c r="W10" s="26">
        <v>20449510588985</v>
      </c>
      <c r="X10" s="21"/>
      <c r="Y10" s="26">
        <v>42236319247527.5</v>
      </c>
      <c r="Z10" s="21"/>
      <c r="AA10" s="27">
        <v>85.85</v>
      </c>
    </row>
    <row r="11" spans="1:27" ht="21.75" customHeight="1" x14ac:dyDescent="0.2">
      <c r="A11" s="17" t="s">
        <v>21</v>
      </c>
      <c r="B11" s="17"/>
      <c r="C11" s="17"/>
      <c r="D11" s="32"/>
      <c r="E11" s="28">
        <v>1757958</v>
      </c>
      <c r="F11" s="21"/>
      <c r="G11" s="28">
        <v>24533923485084</v>
      </c>
      <c r="H11" s="21"/>
      <c r="I11" s="28">
        <v>50836132863779.398</v>
      </c>
      <c r="J11" s="21"/>
      <c r="K11" s="28">
        <v>0</v>
      </c>
      <c r="L11" s="21"/>
      <c r="M11" s="28">
        <v>0</v>
      </c>
      <c r="N11" s="21"/>
      <c r="O11" s="28">
        <v>-45000</v>
      </c>
      <c r="P11" s="21"/>
      <c r="Q11" s="28">
        <v>933126908003</v>
      </c>
      <c r="R11" s="21"/>
      <c r="S11" s="28">
        <v>1712958</v>
      </c>
      <c r="T11" s="21"/>
      <c r="U11" s="52"/>
      <c r="V11" s="21"/>
      <c r="W11" s="28">
        <v>23995540762613</v>
      </c>
      <c r="X11" s="21"/>
      <c r="Y11" s="28">
        <v>49167868320027.5</v>
      </c>
      <c r="Z11" s="21"/>
      <c r="AA11" s="29">
        <v>99.94</v>
      </c>
    </row>
    <row r="12" spans="1:27" x14ac:dyDescent="0.2">
      <c r="D12" s="31"/>
      <c r="U12" s="31"/>
    </row>
    <row r="13" spans="1:27" x14ac:dyDescent="0.2">
      <c r="D13" s="31"/>
    </row>
    <row r="20" spans="17:21" x14ac:dyDescent="0.2">
      <c r="U20" s="31"/>
    </row>
    <row r="21" spans="17:21" x14ac:dyDescent="0.2">
      <c r="Q21" s="31"/>
    </row>
    <row r="22" spans="17:21" x14ac:dyDescent="0.2">
      <c r="U22" s="31"/>
    </row>
  </sheetData>
  <mergeCells count="15">
    <mergeCell ref="A11:D11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H29" sqref="H29"/>
    </sheetView>
  </sheetViews>
  <sheetFormatPr defaultRowHeight="12.75" x14ac:dyDescent="0.2"/>
  <cols>
    <col min="1" max="1" width="6.28515625" bestFit="1" customWidth="1"/>
    <col min="2" max="2" width="11.570312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5" customHeight="1" x14ac:dyDescent="0.2"/>
    <row r="5" spans="1:12" ht="24" x14ac:dyDescent="0.2">
      <c r="A5" s="1" t="s">
        <v>22</v>
      </c>
      <c r="B5" s="12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21" x14ac:dyDescent="0.2">
      <c r="D6" s="2" t="s">
        <v>7</v>
      </c>
      <c r="F6" s="13" t="s">
        <v>8</v>
      </c>
      <c r="G6" s="13"/>
      <c r="H6" s="1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21" x14ac:dyDescent="0.2">
      <c r="A8" s="13" t="s">
        <v>24</v>
      </c>
      <c r="B8" s="13"/>
      <c r="D8" s="2" t="s">
        <v>25</v>
      </c>
      <c r="F8" s="2" t="s">
        <v>26</v>
      </c>
      <c r="H8" s="2" t="s">
        <v>27</v>
      </c>
      <c r="J8" s="2" t="s">
        <v>25</v>
      </c>
      <c r="L8" s="2" t="s">
        <v>18</v>
      </c>
    </row>
    <row r="9" spans="1:12" ht="21.75" customHeight="1" x14ac:dyDescent="0.2">
      <c r="A9" s="15" t="s">
        <v>63</v>
      </c>
      <c r="B9" s="15"/>
      <c r="D9" s="22">
        <v>40855765069</v>
      </c>
      <c r="E9" s="21"/>
      <c r="F9" s="22">
        <v>901585762812</v>
      </c>
      <c r="G9" s="21"/>
      <c r="H9" s="22">
        <v>912612037956</v>
      </c>
      <c r="I9" s="21"/>
      <c r="J9" s="22">
        <v>29829489925</v>
      </c>
      <c r="K9" s="21"/>
      <c r="L9" s="36">
        <v>5.0000000000000001E-4</v>
      </c>
    </row>
    <row r="10" spans="1:12" ht="21.75" customHeight="1" x14ac:dyDescent="0.2">
      <c r="A10" s="17" t="s">
        <v>21</v>
      </c>
      <c r="B10" s="17"/>
      <c r="D10" s="28">
        <v>40855765069</v>
      </c>
      <c r="E10" s="21"/>
      <c r="F10" s="28">
        <v>901585762812</v>
      </c>
      <c r="G10" s="21"/>
      <c r="H10" s="28">
        <v>912612037956</v>
      </c>
      <c r="I10" s="21"/>
      <c r="J10" s="28">
        <v>29829489925</v>
      </c>
      <c r="K10" s="21"/>
      <c r="L10" s="35">
        <f>SUM(L9:L9)</f>
        <v>5.0000000000000001E-4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0"/>
  <sheetViews>
    <sheetView rightToLeft="1" workbookViewId="0">
      <selection activeCell="D24" sqref="D24"/>
    </sheetView>
  </sheetViews>
  <sheetFormatPr defaultRowHeight="12.75" x14ac:dyDescent="0.2"/>
  <cols>
    <col min="1" max="1" width="2.5703125" customWidth="1"/>
    <col min="2" max="2" width="36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29.1" customHeight="1" x14ac:dyDescent="0.2">
      <c r="A5" s="1" t="s">
        <v>29</v>
      </c>
      <c r="B5" s="12" t="s">
        <v>30</v>
      </c>
      <c r="C5" s="12"/>
      <c r="D5" s="12"/>
      <c r="E5" s="12"/>
      <c r="F5" s="12"/>
      <c r="G5" s="12"/>
      <c r="H5" s="12"/>
      <c r="I5" s="12"/>
      <c r="J5" s="12"/>
    </row>
    <row r="6" spans="1:10" ht="14.45" customHeight="1" x14ac:dyDescent="0.2"/>
    <row r="7" spans="1:10" ht="21" x14ac:dyDescent="0.2">
      <c r="A7" s="13" t="s">
        <v>31</v>
      </c>
      <c r="B7" s="13"/>
      <c r="D7" s="2" t="s">
        <v>32</v>
      </c>
      <c r="F7" s="2" t="s">
        <v>25</v>
      </c>
      <c r="H7" s="2" t="s">
        <v>33</v>
      </c>
      <c r="J7" s="2" t="s">
        <v>34</v>
      </c>
    </row>
    <row r="8" spans="1:10" ht="21.75" customHeight="1" x14ac:dyDescent="0.2">
      <c r="A8" s="15" t="s">
        <v>64</v>
      </c>
      <c r="B8" s="15"/>
      <c r="D8" s="37" t="s">
        <v>35</v>
      </c>
      <c r="E8" s="21"/>
      <c r="F8" s="45">
        <f>'درآمد سرمایه گذاری در سپرده کال'!H11</f>
        <v>-735137635747</v>
      </c>
      <c r="G8" s="21"/>
      <c r="H8" s="23">
        <v>96.92</v>
      </c>
      <c r="I8" s="21"/>
      <c r="J8" s="23">
        <v>1.49</v>
      </c>
    </row>
    <row r="9" spans="1:10" ht="21.75" customHeight="1" x14ac:dyDescent="0.2">
      <c r="A9" s="18" t="s">
        <v>65</v>
      </c>
      <c r="B9" s="18"/>
      <c r="D9" s="38" t="s">
        <v>36</v>
      </c>
      <c r="E9" s="21"/>
      <c r="F9" s="50">
        <f>'درآمد سپرده بانکی'!D9</f>
        <v>114596317</v>
      </c>
      <c r="G9" s="21"/>
      <c r="H9" s="34">
        <v>0.02</v>
      </c>
      <c r="I9" s="21"/>
      <c r="J9" s="34">
        <v>0</v>
      </c>
    </row>
    <row r="10" spans="1:10" ht="21.75" customHeight="1" x14ac:dyDescent="0.2">
      <c r="A10" s="18" t="s">
        <v>38</v>
      </c>
      <c r="B10" s="18"/>
      <c r="D10" s="38" t="s">
        <v>37</v>
      </c>
      <c r="E10" s="21"/>
      <c r="F10" s="50">
        <f>'سایر درآمدها'!D10</f>
        <v>425223064</v>
      </c>
      <c r="G10" s="21"/>
      <c r="H10" s="34">
        <v>1.71</v>
      </c>
      <c r="I10" s="21"/>
      <c r="J10" s="34">
        <v>0.03</v>
      </c>
    </row>
    <row r="11" spans="1:10" ht="21.75" customHeight="1" x14ac:dyDescent="0.2">
      <c r="A11" s="17" t="s">
        <v>21</v>
      </c>
      <c r="B11" s="17"/>
      <c r="D11" s="28"/>
      <c r="E11" s="21"/>
      <c r="F11" s="47">
        <f>SUM(F8:F10)</f>
        <v>-734597816366</v>
      </c>
      <c r="G11" s="21"/>
      <c r="H11" s="29">
        <f>SUM(H8:H10)</f>
        <v>98.649999999999991</v>
      </c>
      <c r="I11" s="21"/>
      <c r="J11" s="29">
        <v>1.46</v>
      </c>
    </row>
    <row r="14" spans="1:10" x14ac:dyDescent="0.2">
      <c r="H14" s="51"/>
    </row>
    <row r="20" spans="8:8" x14ac:dyDescent="0.2">
      <c r="H20" s="51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2"/>
  <sheetViews>
    <sheetView rightToLeft="1" workbookViewId="0">
      <selection activeCell="H20" sqref="H20"/>
    </sheetView>
  </sheetViews>
  <sheetFormatPr defaultRowHeight="12.75" x14ac:dyDescent="0.2"/>
  <cols>
    <col min="1" max="1" width="6.140625" bestFit="1" customWidth="1"/>
    <col min="2" max="2" width="12.28515625" customWidth="1"/>
    <col min="3" max="3" width="1.28515625" customWidth="1"/>
    <col min="4" max="4" width="22.5703125" bestFit="1" customWidth="1"/>
    <col min="5" max="5" width="1.28515625" customWidth="1"/>
    <col min="6" max="6" width="19.85546875" bestFit="1" customWidth="1"/>
    <col min="7" max="7" width="1.28515625" customWidth="1"/>
    <col min="8" max="8" width="21.140625" bestFit="1" customWidth="1"/>
    <col min="9" max="9" width="1.28515625" customWidth="1"/>
    <col min="10" max="10" width="17.28515625" bestFit="1" customWidth="1"/>
    <col min="11" max="11" width="1.140625" customWidth="1"/>
    <col min="12" max="12" width="19" bestFit="1" customWidth="1"/>
    <col min="13" max="13" width="1.28515625" customWidth="1"/>
    <col min="14" max="14" width="16.140625" bestFit="1" customWidth="1"/>
    <col min="15" max="15" width="1.28515625" customWidth="1"/>
    <col min="16" max="16" width="19" bestFit="1" customWidth="1"/>
    <col min="17" max="17" width="1.28515625" customWidth="1"/>
    <col min="18" max="18" width="17.28515625" bestFit="1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21.75" customHeight="1" x14ac:dyDescent="0.2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24" x14ac:dyDescent="0.2">
      <c r="A5" s="1" t="s">
        <v>39</v>
      </c>
      <c r="B5" s="12" t="s">
        <v>40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21" x14ac:dyDescent="0.2"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14.45" customHeight="1" x14ac:dyDescent="0.2">
      <c r="D7" s="3"/>
      <c r="E7" s="3"/>
      <c r="F7" s="3"/>
      <c r="G7" s="3"/>
      <c r="H7" s="14" t="s">
        <v>21</v>
      </c>
      <c r="I7" s="14"/>
      <c r="J7" s="14"/>
      <c r="K7" s="3"/>
      <c r="L7" s="3"/>
      <c r="M7" s="3"/>
      <c r="N7" s="3"/>
      <c r="O7" s="3"/>
      <c r="P7" s="14" t="s">
        <v>21</v>
      </c>
      <c r="Q7" s="14"/>
      <c r="R7" s="14"/>
    </row>
    <row r="8" spans="1:18" ht="21" x14ac:dyDescent="0.2">
      <c r="A8" s="13" t="s">
        <v>43</v>
      </c>
      <c r="B8" s="13"/>
      <c r="D8" s="2" t="s">
        <v>44</v>
      </c>
      <c r="F8" s="2" t="s">
        <v>45</v>
      </c>
      <c r="H8" s="4" t="s">
        <v>25</v>
      </c>
      <c r="I8" s="3"/>
      <c r="J8" s="4" t="s">
        <v>33</v>
      </c>
      <c r="K8" s="13" t="s">
        <v>44</v>
      </c>
      <c r="L8" s="13"/>
      <c r="N8" s="2" t="s">
        <v>45</v>
      </c>
      <c r="P8" s="4" t="s">
        <v>25</v>
      </c>
      <c r="Q8" s="3"/>
      <c r="R8" s="4" t="s">
        <v>33</v>
      </c>
    </row>
    <row r="9" spans="1:18" ht="21.75" customHeight="1" x14ac:dyDescent="0.2">
      <c r="A9" s="15" t="s">
        <v>20</v>
      </c>
      <c r="B9" s="15"/>
      <c r="D9" s="45">
        <v>-970606068244</v>
      </c>
      <c r="E9" s="40"/>
      <c r="F9" s="39">
        <v>391316966246</v>
      </c>
      <c r="G9" s="40"/>
      <c r="H9" s="45">
        <v>-579289101998</v>
      </c>
      <c r="I9" s="21"/>
      <c r="J9" s="23">
        <v>79.099999999999994</v>
      </c>
      <c r="K9" s="20">
        <v>21412369156687</v>
      </c>
      <c r="L9" s="20"/>
      <c r="M9" s="21"/>
      <c r="N9" s="22">
        <v>502925243265</v>
      </c>
      <c r="O9" s="21"/>
      <c r="P9" s="22">
        <v>21915294399952</v>
      </c>
      <c r="Q9" s="21"/>
      <c r="R9" s="23">
        <v>86.56</v>
      </c>
    </row>
    <row r="10" spans="1:18" ht="21.75" customHeight="1" x14ac:dyDescent="0.2">
      <c r="A10" s="16" t="s">
        <v>19</v>
      </c>
      <c r="B10" s="16"/>
      <c r="D10" s="46">
        <v>-155848533749</v>
      </c>
      <c r="E10" s="40"/>
      <c r="F10" s="41">
        <v>0</v>
      </c>
      <c r="G10" s="40"/>
      <c r="H10" s="46">
        <v>-155848533749</v>
      </c>
      <c r="I10" s="21"/>
      <c r="J10" s="27">
        <v>21.28</v>
      </c>
      <c r="K10" s="24">
        <v>3385518898872</v>
      </c>
      <c r="L10" s="25"/>
      <c r="M10" s="21"/>
      <c r="N10" s="26">
        <v>0</v>
      </c>
      <c r="O10" s="21"/>
      <c r="P10" s="26">
        <v>3385518898872</v>
      </c>
      <c r="Q10" s="21"/>
      <c r="R10" s="27">
        <v>13.37</v>
      </c>
    </row>
    <row r="11" spans="1:18" ht="21.75" customHeight="1" thickBot="1" x14ac:dyDescent="0.25">
      <c r="A11" s="17" t="s">
        <v>21</v>
      </c>
      <c r="B11" s="17"/>
      <c r="D11" s="47">
        <v>-1126454601993</v>
      </c>
      <c r="E11" s="40"/>
      <c r="F11" s="42">
        <v>391316966246</v>
      </c>
      <c r="G11" s="40"/>
      <c r="H11" s="47">
        <v>-735137635747</v>
      </c>
      <c r="I11" s="21"/>
      <c r="J11" s="29">
        <v>100.38</v>
      </c>
      <c r="K11" s="21"/>
      <c r="L11" s="28">
        <v>24797888055559</v>
      </c>
      <c r="M11" s="21"/>
      <c r="N11" s="28">
        <v>502925243315</v>
      </c>
      <c r="O11" s="21"/>
      <c r="P11" s="28">
        <v>25300813298874</v>
      </c>
      <c r="Q11" s="21"/>
      <c r="R11" s="29">
        <v>99.93</v>
      </c>
    </row>
    <row r="12" spans="1:18" ht="13.5" thickTop="1" x14ac:dyDescent="0.2"/>
  </sheetData>
  <mergeCells count="15">
    <mergeCell ref="A11:B11"/>
    <mergeCell ref="A10:B10"/>
    <mergeCell ref="K10:L10"/>
    <mergeCell ref="H7:J7"/>
    <mergeCell ref="P7:R7"/>
    <mergeCell ref="A8:B8"/>
    <mergeCell ref="K8:L8"/>
    <mergeCell ref="A9:B9"/>
    <mergeCell ref="K9:L9"/>
    <mergeCell ref="A1:R1"/>
    <mergeCell ref="A2:R2"/>
    <mergeCell ref="A3:R3"/>
    <mergeCell ref="B5:R5"/>
    <mergeCell ref="D6:J6"/>
    <mergeCell ref="K6:R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D9" sqref="D9"/>
    </sheetView>
  </sheetViews>
  <sheetFormatPr defaultRowHeight="12.75" x14ac:dyDescent="0.2"/>
  <cols>
    <col min="1" max="1" width="5.140625" customWidth="1"/>
    <col min="2" max="2" width="9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24" x14ac:dyDescent="0.2">
      <c r="A5" s="1" t="s">
        <v>46</v>
      </c>
      <c r="B5" s="12" t="s">
        <v>47</v>
      </c>
      <c r="C5" s="12"/>
      <c r="D5" s="12"/>
      <c r="E5" s="12"/>
      <c r="F5" s="12"/>
      <c r="G5" s="12"/>
      <c r="H5" s="12"/>
      <c r="I5" s="12"/>
      <c r="J5" s="12"/>
    </row>
    <row r="6" spans="1:10" ht="21" x14ac:dyDescent="0.2">
      <c r="D6" s="13" t="s">
        <v>41</v>
      </c>
      <c r="E6" s="13"/>
      <c r="F6" s="13"/>
      <c r="H6" s="13" t="s">
        <v>42</v>
      </c>
      <c r="I6" s="13"/>
      <c r="J6" s="13"/>
    </row>
    <row r="7" spans="1:10" ht="42" x14ac:dyDescent="0.2">
      <c r="A7" s="49" t="s">
        <v>48</v>
      </c>
      <c r="B7" s="49"/>
      <c r="D7" s="10" t="s">
        <v>49</v>
      </c>
      <c r="E7" s="3"/>
      <c r="F7" s="10" t="s">
        <v>50</v>
      </c>
      <c r="H7" s="10" t="s">
        <v>49</v>
      </c>
      <c r="I7" s="3"/>
      <c r="J7" s="10" t="s">
        <v>50</v>
      </c>
    </row>
    <row r="8" spans="1:10" ht="21.75" customHeight="1" x14ac:dyDescent="0.2">
      <c r="A8" s="48" t="s">
        <v>63</v>
      </c>
      <c r="B8" s="48"/>
      <c r="D8" s="22">
        <v>114596317</v>
      </c>
      <c r="E8" s="21"/>
      <c r="F8" s="23"/>
      <c r="G8" s="21"/>
      <c r="H8" s="22">
        <v>1917327067</v>
      </c>
      <c r="I8" s="21"/>
      <c r="J8" s="23"/>
    </row>
    <row r="9" spans="1:10" ht="21.75" customHeight="1" thickBot="1" x14ac:dyDescent="0.25">
      <c r="A9" s="17" t="s">
        <v>21</v>
      </c>
      <c r="B9" s="17"/>
      <c r="D9" s="28">
        <v>114596317</v>
      </c>
      <c r="E9" s="21"/>
      <c r="F9" s="28"/>
      <c r="G9" s="21"/>
      <c r="H9" s="28">
        <f>SUM(H8)</f>
        <v>1917327067</v>
      </c>
      <c r="I9" s="21"/>
      <c r="J9" s="28"/>
    </row>
    <row r="10" spans="1:10" ht="13.5" thickTop="1" x14ac:dyDescent="0.2"/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B30" sqref="B3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28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1" t="s">
        <v>51</v>
      </c>
      <c r="B5" s="12" t="s">
        <v>38</v>
      </c>
      <c r="C5" s="12"/>
      <c r="D5" s="12"/>
      <c r="E5" s="12"/>
      <c r="F5" s="12"/>
    </row>
    <row r="6" spans="1:6" ht="21" x14ac:dyDescent="0.2">
      <c r="D6" s="2" t="s">
        <v>41</v>
      </c>
      <c r="F6" s="2" t="s">
        <v>9</v>
      </c>
    </row>
    <row r="7" spans="1:6" ht="21" x14ac:dyDescent="0.2">
      <c r="A7" s="13" t="s">
        <v>38</v>
      </c>
      <c r="B7" s="13"/>
      <c r="D7" s="4" t="s">
        <v>25</v>
      </c>
      <c r="F7" s="4" t="s">
        <v>25</v>
      </c>
    </row>
    <row r="8" spans="1:6" ht="21.75" customHeight="1" x14ac:dyDescent="0.2">
      <c r="A8" s="15" t="s">
        <v>38</v>
      </c>
      <c r="B8" s="15"/>
      <c r="D8" s="22">
        <v>0</v>
      </c>
      <c r="E8" s="21"/>
      <c r="F8" s="22">
        <v>4081373394</v>
      </c>
    </row>
    <row r="9" spans="1:6" ht="21.75" customHeight="1" x14ac:dyDescent="0.2">
      <c r="A9" s="16" t="s">
        <v>52</v>
      </c>
      <c r="B9" s="16"/>
      <c r="D9" s="26">
        <v>425223064</v>
      </c>
      <c r="E9" s="21"/>
      <c r="F9" s="26">
        <v>8417110771</v>
      </c>
    </row>
    <row r="10" spans="1:6" ht="21.75" customHeight="1" x14ac:dyDescent="0.2">
      <c r="A10" s="17" t="s">
        <v>21</v>
      </c>
      <c r="B10" s="17"/>
      <c r="D10" s="28">
        <f>SUM(D8:D9)</f>
        <v>425223064</v>
      </c>
      <c r="E10" s="21"/>
      <c r="F10" s="28">
        <f>SUM(F8:F9)</f>
        <v>12498484165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M9" sqref="M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24" x14ac:dyDescent="0.2">
      <c r="A5" s="12" t="s">
        <v>56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21" x14ac:dyDescent="0.2">
      <c r="A6" s="13" t="s">
        <v>31</v>
      </c>
      <c r="C6" s="13" t="s">
        <v>41</v>
      </c>
      <c r="D6" s="13"/>
      <c r="E6" s="13"/>
      <c r="F6" s="13"/>
      <c r="G6" s="13"/>
      <c r="I6" s="13" t="s">
        <v>42</v>
      </c>
      <c r="J6" s="13"/>
      <c r="K6" s="13"/>
      <c r="L6" s="13"/>
      <c r="M6" s="13"/>
    </row>
    <row r="7" spans="1:13" ht="29.1" customHeight="1" x14ac:dyDescent="0.2">
      <c r="A7" s="13"/>
      <c r="C7" s="10" t="s">
        <v>54</v>
      </c>
      <c r="D7" s="3"/>
      <c r="E7" s="10" t="s">
        <v>53</v>
      </c>
      <c r="F7" s="3"/>
      <c r="G7" s="10" t="s">
        <v>55</v>
      </c>
      <c r="I7" s="10" t="s">
        <v>54</v>
      </c>
      <c r="J7" s="3"/>
      <c r="K7" s="10" t="s">
        <v>53</v>
      </c>
      <c r="L7" s="3"/>
      <c r="M7" s="10" t="s">
        <v>55</v>
      </c>
    </row>
    <row r="8" spans="1:13" ht="21.75" customHeight="1" x14ac:dyDescent="0.2">
      <c r="A8" s="5" t="s">
        <v>63</v>
      </c>
      <c r="C8" s="6">
        <v>114596317</v>
      </c>
      <c r="E8" s="6">
        <v>0</v>
      </c>
      <c r="G8" s="6">
        <v>114596317</v>
      </c>
      <c r="I8" s="6">
        <v>1917327067</v>
      </c>
      <c r="K8" s="6">
        <v>0</v>
      </c>
      <c r="M8" s="6">
        <v>1917327067</v>
      </c>
    </row>
    <row r="9" spans="1:13" ht="21.75" customHeight="1" x14ac:dyDescent="0.2">
      <c r="A9" s="8" t="s">
        <v>21</v>
      </c>
      <c r="C9" s="9">
        <v>114596317</v>
      </c>
      <c r="E9" s="9">
        <v>0</v>
      </c>
      <c r="G9" s="9">
        <v>114596317</v>
      </c>
      <c r="I9" s="9">
        <v>1917327067</v>
      </c>
      <c r="K9" s="9">
        <v>0</v>
      </c>
      <c r="M9" s="9">
        <f>SUM(M8)</f>
        <v>1917327067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9"/>
  <sheetViews>
    <sheetView rightToLeft="1" workbookViewId="0">
      <selection activeCell="M17" sqref="M17"/>
    </sheetView>
  </sheetViews>
  <sheetFormatPr defaultRowHeight="12.75" x14ac:dyDescent="0.2"/>
  <cols>
    <col min="1" max="1" width="37.28515625" bestFit="1" customWidth="1"/>
    <col min="2" max="2" width="1.28515625" customWidth="1"/>
    <col min="3" max="3" width="7.14062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9.7109375" bestFit="1" customWidth="1"/>
    <col min="12" max="12" width="1.28515625" customWidth="1"/>
    <col min="13" max="13" width="19" bestFit="1" customWidth="1"/>
    <col min="14" max="14" width="1.28515625" customWidth="1"/>
    <col min="15" max="15" width="21" bestFit="1" customWidth="1"/>
    <col min="16" max="16" width="1.28515625" customWidth="1"/>
    <col min="17" max="17" width="26" customWidth="1"/>
  </cols>
  <sheetData>
    <row r="1" spans="1:17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1.75" customHeight="1" x14ac:dyDescent="0.2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4.45" customHeight="1" x14ac:dyDescent="0.2"/>
    <row r="5" spans="1:17" ht="24" x14ac:dyDescent="0.2">
      <c r="A5" s="12" t="s">
        <v>57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1" x14ac:dyDescent="0.2">
      <c r="A6" s="13" t="s">
        <v>31</v>
      </c>
      <c r="C6" s="13" t="s">
        <v>41</v>
      </c>
      <c r="D6" s="13"/>
      <c r="E6" s="13"/>
      <c r="F6" s="13"/>
      <c r="G6" s="13"/>
      <c r="H6" s="13"/>
      <c r="I6" s="13"/>
      <c r="K6" s="13" t="s">
        <v>42</v>
      </c>
      <c r="L6" s="13"/>
      <c r="M6" s="13"/>
      <c r="N6" s="13"/>
      <c r="O6" s="13"/>
      <c r="P6" s="13"/>
      <c r="Q6" s="13"/>
    </row>
    <row r="7" spans="1:17" ht="21" x14ac:dyDescent="0.2">
      <c r="A7" s="13"/>
      <c r="C7" s="10" t="s">
        <v>13</v>
      </c>
      <c r="D7" s="3"/>
      <c r="E7" s="10" t="s">
        <v>58</v>
      </c>
      <c r="F7" s="3"/>
      <c r="G7" s="10" t="s">
        <v>59</v>
      </c>
      <c r="H7" s="3"/>
      <c r="I7" s="10" t="s">
        <v>60</v>
      </c>
      <c r="K7" s="10" t="s">
        <v>13</v>
      </c>
      <c r="L7" s="3"/>
      <c r="M7" s="10" t="s">
        <v>58</v>
      </c>
      <c r="N7" s="3"/>
      <c r="O7" s="10" t="s">
        <v>59</v>
      </c>
      <c r="P7" s="3"/>
      <c r="Q7" s="10" t="s">
        <v>60</v>
      </c>
    </row>
    <row r="8" spans="1:17" ht="21.75" customHeight="1" x14ac:dyDescent="0.2">
      <c r="A8" s="37" t="s">
        <v>20</v>
      </c>
      <c r="B8" s="21"/>
      <c r="C8" s="22">
        <v>45000</v>
      </c>
      <c r="D8" s="21"/>
      <c r="E8" s="22">
        <v>933126908003</v>
      </c>
      <c r="F8" s="21"/>
      <c r="G8" s="22">
        <v>541809941757</v>
      </c>
      <c r="H8" s="21"/>
      <c r="I8" s="22">
        <v>391316966246</v>
      </c>
      <c r="J8" s="21"/>
      <c r="K8" s="22">
        <v>62026</v>
      </c>
      <c r="L8" s="21"/>
      <c r="M8" s="22">
        <v>1233256883584</v>
      </c>
      <c r="N8" s="21"/>
      <c r="O8" s="45">
        <v>-730331640319</v>
      </c>
      <c r="P8" s="21"/>
      <c r="Q8" s="22">
        <v>502925243265</v>
      </c>
    </row>
    <row r="9" spans="1:17" ht="21.75" customHeight="1" thickBot="1" x14ac:dyDescent="0.25">
      <c r="A9" s="8" t="s">
        <v>21</v>
      </c>
      <c r="B9" s="21"/>
      <c r="C9" s="28">
        <v>45000</v>
      </c>
      <c r="D9" s="21"/>
      <c r="E9" s="28">
        <v>933126908003</v>
      </c>
      <c r="F9" s="21"/>
      <c r="G9" s="28">
        <v>541809941757</v>
      </c>
      <c r="H9" s="21"/>
      <c r="I9" s="28">
        <v>391316966246</v>
      </c>
      <c r="J9" s="21"/>
      <c r="K9" s="28">
        <f>SUM(K8)</f>
        <v>62026</v>
      </c>
      <c r="L9" s="21"/>
      <c r="M9" s="28">
        <f>SUM(M8)</f>
        <v>1233256883584</v>
      </c>
      <c r="N9" s="21"/>
      <c r="O9" s="47">
        <f>SUM(O8)</f>
        <v>-730331640319</v>
      </c>
      <c r="P9" s="21"/>
      <c r="Q9" s="28">
        <v>502925243315</v>
      </c>
    </row>
    <row r="10" spans="1:17" ht="13.5" thickTop="1" x14ac:dyDescent="0.2"/>
    <row r="12" spans="1:17" x14ac:dyDescent="0.2">
      <c r="Q12" s="44"/>
    </row>
    <row r="13" spans="1:17" x14ac:dyDescent="0.2">
      <c r="Q13" s="44"/>
    </row>
    <row r="14" spans="1:17" x14ac:dyDescent="0.2">
      <c r="Q14" s="44"/>
    </row>
    <row r="19" spans="17:17" x14ac:dyDescent="0.2">
      <c r="Q19" s="4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سپرده کالایی</vt:lpstr>
      <vt:lpstr>سپرده</vt:lpstr>
      <vt:lpstr>درآمد</vt:lpstr>
      <vt:lpstr>درآمد سرمایه گذاری در سپرده کال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سپرده کال'!Print_Area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کالایی'!Print_Area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2026-03-30T07:42:56Z</dcterms:created>
  <dcterms:modified xsi:type="dcterms:W3CDTF">2026-03-30T08:21:34Z</dcterms:modified>
</cp:coreProperties>
</file>